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740" windowHeight="7470"/>
  </bookViews>
  <sheets>
    <sheet name="AW PIL Calulator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6" i="1"/>
  <c r="D28" i="1" s="1"/>
  <c r="D16" i="1"/>
  <c r="D36" i="1" s="1"/>
  <c r="D34" i="1" l="1"/>
  <c r="D38" i="1" s="1"/>
  <c r="D32" i="1"/>
  <c r="D40" i="1" l="1"/>
  <c r="D42" i="1" s="1"/>
  <c r="D44" i="1" s="1"/>
</calcChain>
</file>

<file path=xl/sharedStrings.xml><?xml version="1.0" encoding="utf-8"?>
<sst xmlns="http://schemas.openxmlformats.org/spreadsheetml/2006/main" count="67" uniqueCount="67">
  <si>
    <t>Definition</t>
  </si>
  <si>
    <t xml:space="preserve">Information required for worked example </t>
  </si>
  <si>
    <t>A</t>
  </si>
  <si>
    <t>Total lettable employment floorspace in development (sq ft)</t>
  </si>
  <si>
    <t>B</t>
  </si>
  <si>
    <t>Percentage of floorspace floorspace to be Affordable Workspace</t>
  </si>
  <si>
    <t>C</t>
  </si>
  <si>
    <t>Amount of floorspace to be Affordable Workspace</t>
  </si>
  <si>
    <t>C = A x B</t>
  </si>
  <si>
    <t>D</t>
  </si>
  <si>
    <t xml:space="preserve">Market rent (£ per sq ft) </t>
  </si>
  <si>
    <t>E</t>
  </si>
  <si>
    <t>Rent for Affordable Workspace at full market value</t>
  </si>
  <si>
    <t>E = C x D</t>
  </si>
  <si>
    <t>F</t>
  </si>
  <si>
    <t xml:space="preserve">Market Investment yield, sourced from investment agents </t>
  </si>
  <si>
    <t>G</t>
  </si>
  <si>
    <t>Income multiplier for market investment yield</t>
  </si>
  <si>
    <t>G = 1 ÷ F</t>
  </si>
  <si>
    <t>H</t>
  </si>
  <si>
    <t>Capital value of Affordable Workspace at full market value</t>
  </si>
  <si>
    <t>H = E x G</t>
  </si>
  <si>
    <t>I</t>
  </si>
  <si>
    <t>J</t>
  </si>
  <si>
    <t>Rent for Affordable Workspace at discounted rent</t>
  </si>
  <si>
    <t>J = E x (1 - I)</t>
  </si>
  <si>
    <t>K</t>
  </si>
  <si>
    <t>Affordable Workspace investment yield (market investment yield +1%)</t>
  </si>
  <si>
    <t>L</t>
  </si>
  <si>
    <t>Income multiplier of Affordable Workspace investment yield</t>
  </si>
  <si>
    <t>L = 1 ÷ K</t>
  </si>
  <si>
    <t>M</t>
  </si>
  <si>
    <t>Capital value of Affordable Workspace</t>
  </si>
  <si>
    <t>M = J x L</t>
  </si>
  <si>
    <t>O</t>
  </si>
  <si>
    <t>Cost to scheme of delivering Affordable Workspace</t>
  </si>
  <si>
    <t xml:space="preserve">O = H - M </t>
  </si>
  <si>
    <t>P</t>
  </si>
  <si>
    <t>Affordable Workspace Payment £ per sq ft</t>
  </si>
  <si>
    <t>P = O ÷ C</t>
  </si>
  <si>
    <t>Q</t>
  </si>
  <si>
    <t>Affordable Workspace Payment £ per sq m</t>
  </si>
  <si>
    <t>Q = P x 10.764</t>
  </si>
  <si>
    <t>Step 1:</t>
  </si>
  <si>
    <t>Calculate C - the amount of floorspace to be Affordable Workspace</t>
  </si>
  <si>
    <t>Step 2:</t>
  </si>
  <si>
    <t>Calculate E - the rent for Affordable Workspace at full market value</t>
  </si>
  <si>
    <t xml:space="preserve">Step 3: </t>
  </si>
  <si>
    <t>Calculate G - the income multiplier for market investment yield</t>
  </si>
  <si>
    <t>Step 4:</t>
  </si>
  <si>
    <t>Calculate H - the Capital value of Affordable Workspace floorarea when provided at full market value</t>
  </si>
  <si>
    <t>Step 5 :</t>
  </si>
  <si>
    <t>Calculate J - the rent for the Affordable Workspace at discounted rent</t>
  </si>
  <si>
    <t>Step 6 :</t>
  </si>
  <si>
    <t>Calculate L - the income multiplier of Affordable Workspace investment yield</t>
  </si>
  <si>
    <t>Step 7:</t>
  </si>
  <si>
    <t>Calculate M - the capital value of Affordable Workspace</t>
  </si>
  <si>
    <t>Step 8:</t>
  </si>
  <si>
    <t>Step 9:</t>
  </si>
  <si>
    <t>Calculate P - the Affordable Workspace Payment in £ per sq ft</t>
  </si>
  <si>
    <t>Step 10:</t>
  </si>
  <si>
    <t>Calculate Q - the Affordable Workspace Payment in £ per sq m</t>
  </si>
  <si>
    <t>Affordable workspace Payment in Lieu Calculator</t>
  </si>
  <si>
    <t>2. Workings from inputs above - green cell shows AW PIL calculation</t>
  </si>
  <si>
    <t>1. Inputs to calculation - fill in yellow cells, blue cell calculates automatically</t>
  </si>
  <si>
    <t>Discount to market rent for Affordable Workspace (%)</t>
  </si>
  <si>
    <t>Calculate O -  the Cost to the scheme of delivering Affordable Workspace (by sqft)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</si>
</sst>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2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3" fontId="6" fillId="3" borderId="1" xfId="0" applyNumberFormat="1" applyFont="1" applyFill="1" applyBorder="1" applyAlignment="1">
      <alignment horizontal="center"/>
    </xf>
    <xf numFmtId="9" fontId="6" fillId="3" borderId="1" xfId="2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6" fontId="6" fillId="3" borderId="1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10" fontId="6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/>
    <xf numFmtId="6" fontId="7" fillId="0" borderId="1" xfId="0" applyNumberFormat="1" applyFont="1" applyBorder="1" applyAlignment="1">
      <alignment horizontal="left" vertical="center"/>
    </xf>
    <xf numFmtId="8" fontId="2" fillId="0" borderId="0" xfId="0" applyNumberFormat="1" applyFont="1"/>
    <xf numFmtId="0" fontId="10" fillId="0" borderId="0" xfId="0" applyFont="1" applyAlignment="1">
      <alignment vertical="top"/>
    </xf>
    <xf numFmtId="0" fontId="2" fillId="0" borderId="0" xfId="0" applyFont="1"/>
    <xf numFmtId="0" fontId="11" fillId="0" borderId="0" xfId="0" applyFont="1"/>
    <xf numFmtId="0" fontId="7" fillId="0" borderId="2" xfId="0" applyFont="1" applyFill="1" applyBorder="1" applyAlignment="1"/>
    <xf numFmtId="0" fontId="12" fillId="0" borderId="2" xfId="0" applyFont="1" applyBorder="1" applyAlignment="1"/>
    <xf numFmtId="0" fontId="7" fillId="0" borderId="4" xfId="0" applyFont="1" applyFill="1" applyBorder="1" applyAlignment="1"/>
    <xf numFmtId="0" fontId="12" fillId="0" borderId="5" xfId="0" applyFont="1" applyBorder="1" applyAlignment="1"/>
    <xf numFmtId="0" fontId="12" fillId="0" borderId="6" xfId="0" applyFont="1" applyBorder="1" applyAlignment="1"/>
    <xf numFmtId="0" fontId="7" fillId="0" borderId="3" xfId="0" applyFont="1" applyFill="1" applyBorder="1" applyAlignment="1"/>
    <xf numFmtId="0" fontId="12" fillId="0" borderId="3" xfId="0" applyFont="1" applyBorder="1" applyAlignment="1"/>
    <xf numFmtId="0" fontId="7" fillId="0" borderId="7" xfId="0" applyFont="1" applyFill="1" applyBorder="1" applyAlignment="1"/>
    <xf numFmtId="0" fontId="12" fillId="0" borderId="7" xfId="0" applyFont="1" applyBorder="1" applyAlignment="1"/>
    <xf numFmtId="6" fontId="12" fillId="0" borderId="6" xfId="0" applyNumberFormat="1" applyFont="1" applyBorder="1" applyAlignment="1"/>
    <xf numFmtId="10" fontId="6" fillId="5" borderId="1" xfId="2" applyNumberFormat="1" applyFont="1" applyFill="1" applyBorder="1" applyAlignment="1">
      <alignment horizontal="center"/>
    </xf>
    <xf numFmtId="9" fontId="6" fillId="3" borderId="1" xfId="0" applyNumberFormat="1" applyFont="1" applyFill="1" applyBorder="1" applyAlignment="1">
      <alignment horizontal="center"/>
    </xf>
    <xf numFmtId="164" fontId="12" fillId="5" borderId="2" xfId="1" applyNumberFormat="1" applyFont="1" applyFill="1" applyBorder="1" applyAlignment="1"/>
    <xf numFmtId="6" fontId="12" fillId="5" borderId="3" xfId="0" applyNumberFormat="1" applyFont="1" applyFill="1" applyBorder="1" applyAlignment="1"/>
    <xf numFmtId="1" fontId="12" fillId="5" borderId="2" xfId="0" applyNumberFormat="1" applyFont="1" applyFill="1" applyBorder="1" applyAlignment="1"/>
    <xf numFmtId="6" fontId="12" fillId="5" borderId="2" xfId="0" applyNumberFormat="1" applyFont="1" applyFill="1" applyBorder="1" applyAlignment="1"/>
    <xf numFmtId="2" fontId="12" fillId="5" borderId="7" xfId="0" applyNumberFormat="1" applyFont="1" applyFill="1" applyBorder="1" applyAlignment="1"/>
    <xf numFmtId="6" fontId="12" fillId="5" borderId="7" xfId="0" applyNumberFormat="1" applyFont="1" applyFill="1" applyBorder="1" applyAlignment="1"/>
    <xf numFmtId="0" fontId="13" fillId="0" borderId="4" xfId="0" applyFont="1" applyFill="1" applyBorder="1" applyAlignment="1"/>
    <xf numFmtId="0" fontId="14" fillId="0" borderId="5" xfId="0" applyFont="1" applyFill="1" applyBorder="1" applyAlignment="1"/>
    <xf numFmtId="6" fontId="14" fillId="0" borderId="6" xfId="0" applyNumberFormat="1" applyFont="1" applyBorder="1" applyAlignment="1"/>
    <xf numFmtId="0" fontId="13" fillId="4" borderId="3" xfId="0" applyFont="1" applyFill="1" applyBorder="1" applyAlignment="1"/>
    <xf numFmtId="0" fontId="15" fillId="4" borderId="3" xfId="0" applyFont="1" applyFill="1" applyBorder="1" applyAlignment="1"/>
    <xf numFmtId="0" fontId="12" fillId="5" borderId="3" xfId="1" applyNumberFormat="1" applyFont="1" applyFill="1" applyBorder="1" applyAlignment="1"/>
    <xf numFmtId="0" fontId="15" fillId="4" borderId="3" xfId="0" applyNumberFormat="1" applyFont="1" applyFill="1" applyBorder="1" applyAlignment="1"/>
    <xf numFmtId="0" fontId="9" fillId="0" borderId="0" xfId="0" applyFont="1" applyFill="1"/>
    <xf numFmtId="43" fontId="9" fillId="0" borderId="0" xfId="0" applyNumberFormat="1" applyFont="1" applyFill="1"/>
    <xf numFmtId="0" fontId="7" fillId="6" borderId="7" xfId="0" applyFont="1" applyFill="1" applyBorder="1" applyAlignment="1"/>
    <xf numFmtId="0" fontId="12" fillId="6" borderId="7" xfId="0" applyFont="1" applyFill="1" applyBorder="1" applyAlignment="1"/>
    <xf numFmtId="6" fontId="8" fillId="6" borderId="7" xfId="0" applyNumberFormat="1" applyFont="1" applyFill="1" applyBorder="1" applyAlignment="1"/>
    <xf numFmtId="0" fontId="16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F8" sqref="F8"/>
    </sheetView>
  </sheetViews>
  <sheetFormatPr defaultRowHeight="14.25" x14ac:dyDescent="0.2"/>
  <cols>
    <col min="1" max="1" width="9.140625" style="1"/>
    <col min="2" max="2" width="12.7109375" style="1" customWidth="1"/>
    <col min="3" max="3" width="79.140625" style="1" customWidth="1"/>
    <col min="4" max="4" width="16.140625" style="1" customWidth="1"/>
    <col min="5" max="5" width="9.140625" style="1" customWidth="1"/>
    <col min="6" max="6" width="10.5703125" style="1" customWidth="1"/>
    <col min="7" max="7" width="12.42578125" style="1" customWidth="1"/>
    <col min="8" max="16384" width="9.140625" style="1"/>
  </cols>
  <sheetData>
    <row r="1" spans="1:13" x14ac:dyDescent="0.2">
      <c r="A1" s="13" t="s">
        <v>62</v>
      </c>
    </row>
    <row r="2" spans="1:13" x14ac:dyDescent="0.2">
      <c r="A2" s="13"/>
    </row>
    <row r="3" spans="1:13" x14ac:dyDescent="0.2">
      <c r="A3" s="13"/>
      <c r="B3" s="13" t="s">
        <v>64</v>
      </c>
    </row>
    <row r="4" spans="1:13" x14ac:dyDescent="0.2">
      <c r="F4" s="49"/>
      <c r="G4" s="49"/>
    </row>
    <row r="5" spans="1:13" ht="36" x14ac:dyDescent="0.25">
      <c r="B5" s="2"/>
      <c r="C5" s="2" t="s">
        <v>0</v>
      </c>
      <c r="D5" s="3" t="s">
        <v>1</v>
      </c>
      <c r="F5" s="50"/>
      <c r="G5" s="50"/>
    </row>
    <row r="6" spans="1:13" x14ac:dyDescent="0.2">
      <c r="B6" s="4" t="s">
        <v>2</v>
      </c>
      <c r="C6" s="4" t="s">
        <v>3</v>
      </c>
      <c r="D6" s="5"/>
      <c r="F6" s="51"/>
      <c r="G6" s="51"/>
    </row>
    <row r="7" spans="1:13" x14ac:dyDescent="0.2">
      <c r="B7" s="4" t="s">
        <v>4</v>
      </c>
      <c r="C7" s="4" t="s">
        <v>5</v>
      </c>
      <c r="D7" s="6"/>
      <c r="F7" s="51"/>
      <c r="G7" s="51"/>
    </row>
    <row r="8" spans="1:13" x14ac:dyDescent="0.2">
      <c r="B8" s="7" t="s">
        <v>6</v>
      </c>
      <c r="C8" s="7" t="s">
        <v>7</v>
      </c>
      <c r="D8" s="8" t="s">
        <v>8</v>
      </c>
    </row>
    <row r="9" spans="1:13" ht="15" x14ac:dyDescent="0.25">
      <c r="B9" s="4" t="s">
        <v>9</v>
      </c>
      <c r="C9" s="4" t="s">
        <v>10</v>
      </c>
      <c r="D9" s="9"/>
      <c r="M9"/>
    </row>
    <row r="10" spans="1:13" x14ac:dyDescent="0.2">
      <c r="B10" s="7" t="s">
        <v>11</v>
      </c>
      <c r="C10" s="7" t="s">
        <v>12</v>
      </c>
      <c r="D10" s="10" t="s">
        <v>13</v>
      </c>
    </row>
    <row r="11" spans="1:13" x14ac:dyDescent="0.2">
      <c r="B11" s="4" t="s">
        <v>14</v>
      </c>
      <c r="C11" s="4" t="s">
        <v>15</v>
      </c>
      <c r="D11" s="11"/>
    </row>
    <row r="12" spans="1:13" x14ac:dyDescent="0.2">
      <c r="B12" s="7" t="s">
        <v>16</v>
      </c>
      <c r="C12" s="7" t="s">
        <v>17</v>
      </c>
      <c r="D12" s="8" t="s">
        <v>18</v>
      </c>
    </row>
    <row r="13" spans="1:13" x14ac:dyDescent="0.2">
      <c r="B13" s="7" t="s">
        <v>19</v>
      </c>
      <c r="C13" s="7" t="s">
        <v>20</v>
      </c>
      <c r="D13" s="12" t="s">
        <v>21</v>
      </c>
    </row>
    <row r="14" spans="1:13" x14ac:dyDescent="0.2">
      <c r="B14" s="4" t="s">
        <v>22</v>
      </c>
      <c r="C14" s="4" t="s">
        <v>65</v>
      </c>
      <c r="D14" s="30"/>
    </row>
    <row r="15" spans="1:13" s="13" customFormat="1" x14ac:dyDescent="0.2">
      <c r="B15" s="7" t="s">
        <v>23</v>
      </c>
      <c r="C15" s="7" t="s">
        <v>24</v>
      </c>
      <c r="D15" s="12" t="s">
        <v>25</v>
      </c>
    </row>
    <row r="16" spans="1:13" x14ac:dyDescent="0.2">
      <c r="B16" s="4" t="s">
        <v>26</v>
      </c>
      <c r="C16" s="4" t="s">
        <v>27</v>
      </c>
      <c r="D16" s="29">
        <f>D11+1%</f>
        <v>0.01</v>
      </c>
    </row>
    <row r="17" spans="1:13" ht="15" x14ac:dyDescent="0.25">
      <c r="A17" s="13"/>
      <c r="B17" s="7" t="s">
        <v>28</v>
      </c>
      <c r="C17" s="7" t="s">
        <v>29</v>
      </c>
      <c r="D17" s="12" t="s">
        <v>30</v>
      </c>
    </row>
    <row r="18" spans="1:13" x14ac:dyDescent="0.2">
      <c r="B18" s="7" t="s">
        <v>31</v>
      </c>
      <c r="C18" s="7" t="s">
        <v>32</v>
      </c>
      <c r="D18" s="12" t="s">
        <v>33</v>
      </c>
    </row>
    <row r="19" spans="1:13" x14ac:dyDescent="0.2">
      <c r="B19" s="7" t="s">
        <v>34</v>
      </c>
      <c r="C19" s="7" t="s">
        <v>35</v>
      </c>
      <c r="D19" s="12" t="s">
        <v>36</v>
      </c>
    </row>
    <row r="20" spans="1:13" x14ac:dyDescent="0.2">
      <c r="B20" s="7" t="s">
        <v>37</v>
      </c>
      <c r="C20" s="14" t="s">
        <v>38</v>
      </c>
      <c r="D20" s="12" t="s">
        <v>39</v>
      </c>
    </row>
    <row r="21" spans="1:13" x14ac:dyDescent="0.2">
      <c r="B21" s="7" t="s">
        <v>40</v>
      </c>
      <c r="C21" s="14" t="s">
        <v>41</v>
      </c>
      <c r="D21" s="12" t="s">
        <v>42</v>
      </c>
    </row>
    <row r="22" spans="1:13" ht="15" x14ac:dyDescent="0.25">
      <c r="M22" s="15"/>
    </row>
    <row r="24" spans="1:13" ht="15" x14ac:dyDescent="0.25">
      <c r="B24" s="16" t="s">
        <v>63</v>
      </c>
      <c r="C24"/>
      <c r="D24" s="17"/>
      <c r="J24" s="18"/>
    </row>
    <row r="25" spans="1:13" ht="6.75" customHeight="1" x14ac:dyDescent="0.25">
      <c r="B25" s="16"/>
      <c r="C25"/>
      <c r="D25" s="17"/>
    </row>
    <row r="26" spans="1:13" x14ac:dyDescent="0.2">
      <c r="B26" s="19" t="s">
        <v>43</v>
      </c>
      <c r="C26" s="20" t="s">
        <v>44</v>
      </c>
      <c r="D26" s="31">
        <f>D6*D7</f>
        <v>0</v>
      </c>
    </row>
    <row r="27" spans="1:13" ht="5.0999999999999996" customHeight="1" x14ac:dyDescent="0.2">
      <c r="B27" s="21"/>
      <c r="C27" s="22"/>
      <c r="D27" s="23"/>
    </row>
    <row r="28" spans="1:13" x14ac:dyDescent="0.2">
      <c r="B28" s="24" t="s">
        <v>45</v>
      </c>
      <c r="C28" s="25" t="s">
        <v>46</v>
      </c>
      <c r="D28" s="32">
        <f>D26*D9</f>
        <v>0</v>
      </c>
    </row>
    <row r="29" spans="1:13" ht="5.0999999999999996" customHeight="1" x14ac:dyDescent="0.2">
      <c r="B29" s="21"/>
      <c r="C29" s="22"/>
      <c r="D29" s="23"/>
    </row>
    <row r="30" spans="1:13" x14ac:dyDescent="0.2">
      <c r="B30" s="19" t="s">
        <v>47</v>
      </c>
      <c r="C30" s="20" t="s">
        <v>48</v>
      </c>
      <c r="D30" s="33" t="e">
        <f>1/D11</f>
        <v>#DIV/0!</v>
      </c>
    </row>
    <row r="31" spans="1:13" ht="5.0999999999999996" customHeight="1" x14ac:dyDescent="0.2">
      <c r="B31" s="21"/>
      <c r="C31" s="22"/>
      <c r="D31" s="23"/>
    </row>
    <row r="32" spans="1:13" x14ac:dyDescent="0.2">
      <c r="B32" s="24" t="s">
        <v>49</v>
      </c>
      <c r="C32" s="25" t="s">
        <v>50</v>
      </c>
      <c r="D32" s="42" t="e">
        <f>D28*D30</f>
        <v>#DIV/0!</v>
      </c>
    </row>
    <row r="33" spans="2:4" ht="5.0999999999999996" customHeight="1" x14ac:dyDescent="0.2">
      <c r="B33" s="21"/>
      <c r="C33" s="22"/>
      <c r="D33" s="23"/>
    </row>
    <row r="34" spans="2:4" x14ac:dyDescent="0.2">
      <c r="B34" s="19" t="s">
        <v>51</v>
      </c>
      <c r="C34" s="20" t="s">
        <v>52</v>
      </c>
      <c r="D34" s="34">
        <f>D28*(1-D14)</f>
        <v>0</v>
      </c>
    </row>
    <row r="35" spans="2:4" ht="5.0999999999999996" customHeight="1" x14ac:dyDescent="0.2">
      <c r="B35" s="21"/>
      <c r="C35" s="22"/>
      <c r="D35" s="23"/>
    </row>
    <row r="36" spans="2:4" x14ac:dyDescent="0.2">
      <c r="B36" s="26" t="s">
        <v>53</v>
      </c>
      <c r="C36" s="27" t="s">
        <v>54</v>
      </c>
      <c r="D36" s="35">
        <f>1/D16</f>
        <v>100</v>
      </c>
    </row>
    <row r="37" spans="2:4" ht="5.0999999999999996" customHeight="1" x14ac:dyDescent="0.2">
      <c r="B37" s="21"/>
      <c r="C37" s="22"/>
      <c r="D37" s="23"/>
    </row>
    <row r="38" spans="2:4" x14ac:dyDescent="0.2">
      <c r="B38" s="26" t="s">
        <v>55</v>
      </c>
      <c r="C38" s="27" t="s">
        <v>56</v>
      </c>
      <c r="D38" s="36">
        <f>D34*D36</f>
        <v>0</v>
      </c>
    </row>
    <row r="39" spans="2:4" ht="5.0999999999999996" customHeight="1" x14ac:dyDescent="0.2">
      <c r="B39" s="21"/>
      <c r="C39" s="22"/>
      <c r="D39" s="28"/>
    </row>
    <row r="40" spans="2:4" x14ac:dyDescent="0.2">
      <c r="B40" s="46" t="s">
        <v>57</v>
      </c>
      <c r="C40" s="47" t="s">
        <v>66</v>
      </c>
      <c r="D40" s="48" t="e">
        <f>D32-D38</f>
        <v>#DIV/0!</v>
      </c>
    </row>
    <row r="41" spans="2:4" ht="5.0999999999999996" customHeight="1" x14ac:dyDescent="0.2">
      <c r="B41" s="21"/>
      <c r="C41" s="22"/>
      <c r="D41" s="23"/>
    </row>
    <row r="42" spans="2:4" x14ac:dyDescent="0.2">
      <c r="B42" s="26" t="s">
        <v>58</v>
      </c>
      <c r="C42" s="27" t="s">
        <v>59</v>
      </c>
      <c r="D42" s="36" t="e">
        <f>D40/D26</f>
        <v>#DIV/0!</v>
      </c>
    </row>
    <row r="43" spans="2:4" ht="5.0999999999999996" customHeight="1" x14ac:dyDescent="0.2">
      <c r="B43" s="37"/>
      <c r="C43" s="38"/>
      <c r="D43" s="39"/>
    </row>
    <row r="44" spans="2:4" x14ac:dyDescent="0.2">
      <c r="B44" s="40" t="s">
        <v>60</v>
      </c>
      <c r="C44" s="41" t="s">
        <v>61</v>
      </c>
      <c r="D44" s="43" t="e">
        <f>D42*10.764</f>
        <v>#DIV/0!</v>
      </c>
    </row>
    <row r="46" spans="2:4" ht="15" x14ac:dyDescent="0.25">
      <c r="C46" s="44"/>
      <c r="D46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 PIL Calulator</vt:lpstr>
    </vt:vector>
  </TitlesOfParts>
  <Company>BNP Paribas Real Estate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Sacha WINFIELD-FERREIRA</dc:creator>
  <cp:lastModifiedBy>Hills, Laura</cp:lastModifiedBy>
  <dcterms:created xsi:type="dcterms:W3CDTF">2019-06-02T22:19:21Z</dcterms:created>
  <dcterms:modified xsi:type="dcterms:W3CDTF">2019-06-26T14:39:25Z</dcterms:modified>
</cp:coreProperties>
</file>