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75" windowWidth="23280" windowHeight="12045" tabRatio="378"/>
  </bookViews>
  <sheets>
    <sheet name="SCHEDULE OF DEVELOPMENT" sheetId="1" r:id="rId1"/>
    <sheet name="For LBS Use" sheetId="6" r:id="rId2"/>
  </sheets>
  <calcPr calcId="145621"/>
</workbook>
</file>

<file path=xl/calcChain.xml><?xml version="1.0" encoding="utf-8"?>
<calcChain xmlns="http://schemas.openxmlformats.org/spreadsheetml/2006/main">
  <c r="AS5" i="6" l="1"/>
  <c r="AR5" i="6"/>
  <c r="AQ5" i="6"/>
  <c r="AP5" i="6"/>
  <c r="AO5" i="6"/>
  <c r="AN5" i="6"/>
  <c r="AS2" i="6"/>
  <c r="AR2" i="6"/>
  <c r="AQ2" i="6"/>
  <c r="AP2" i="6"/>
  <c r="AO2" i="6"/>
  <c r="AN2" i="6"/>
  <c r="AK5" i="6"/>
  <c r="AK2" i="6"/>
  <c r="F64" i="1"/>
  <c r="D72" i="1"/>
  <c r="K72" i="1"/>
  <c r="K71" i="1"/>
  <c r="D64" i="1"/>
  <c r="D70" i="1"/>
  <c r="K70" i="1"/>
  <c r="K79" i="1"/>
  <c r="E79" i="1"/>
  <c r="D79" i="1"/>
  <c r="AM5" i="6"/>
  <c r="AM2" i="6"/>
  <c r="BT5" i="6"/>
  <c r="BS5" i="6"/>
  <c r="BT2" i="6"/>
  <c r="BS2" i="6"/>
  <c r="D189" i="1"/>
  <c r="CO5" i="6"/>
  <c r="CN5" i="6"/>
  <c r="CM5" i="6"/>
  <c r="CL5" i="6"/>
  <c r="D185" i="1"/>
  <c r="CK5" i="6"/>
  <c r="CJ5" i="6"/>
  <c r="CI5" i="6"/>
  <c r="CH5" i="6"/>
  <c r="E189" i="1"/>
  <c r="CO2" i="6"/>
  <c r="CN2" i="6"/>
  <c r="CM2" i="6"/>
  <c r="CL2" i="6"/>
  <c r="E185" i="1"/>
  <c r="CK2" i="6"/>
  <c r="CJ2" i="6"/>
  <c r="CI2" i="6"/>
  <c r="CH2" i="6"/>
  <c r="CD2" i="6"/>
  <c r="CC2" i="6"/>
  <c r="CB2" i="6"/>
  <c r="N5" i="6"/>
  <c r="M5" i="6"/>
  <c r="L5" i="6"/>
  <c r="N2" i="6"/>
  <c r="M2" i="6"/>
  <c r="L2" i="6"/>
  <c r="E195" i="1"/>
  <c r="D195" i="1"/>
  <c r="K195" i="1"/>
  <c r="K194" i="1"/>
  <c r="K193" i="1"/>
  <c r="K200" i="1"/>
  <c r="K201" i="1"/>
  <c r="K199" i="1"/>
  <c r="CG5" i="6"/>
  <c r="CG2" i="6"/>
  <c r="CF5" i="6"/>
  <c r="CF2" i="6"/>
  <c r="D162" i="1"/>
  <c r="CE5" i="6"/>
  <c r="E162" i="1"/>
  <c r="CE2" i="6"/>
  <c r="K185" i="1"/>
  <c r="CD5" i="6"/>
  <c r="CB5" i="6"/>
  <c r="CC5" i="6"/>
  <c r="CA5" i="6"/>
  <c r="CA2" i="6"/>
  <c r="BZ5" i="6"/>
  <c r="BZ2" i="6"/>
  <c r="BY5" i="6"/>
  <c r="BY2" i="6"/>
  <c r="K5" i="6"/>
  <c r="J5" i="6"/>
  <c r="I5" i="6"/>
  <c r="H5" i="6"/>
  <c r="G5" i="6"/>
  <c r="F5" i="6"/>
  <c r="F2" i="6"/>
  <c r="BX2" i="6"/>
  <c r="BX5" i="6"/>
  <c r="BW5" i="6"/>
  <c r="BW2" i="6"/>
  <c r="BV5" i="6"/>
  <c r="BV2" i="6"/>
  <c r="BU5" i="6"/>
  <c r="BU2" i="6"/>
  <c r="BQ5" i="6"/>
  <c r="BQ2" i="6"/>
  <c r="BO5" i="6"/>
  <c r="BO2" i="6"/>
  <c r="BM5" i="6"/>
  <c r="BM2" i="6"/>
  <c r="BK5" i="6"/>
  <c r="BK2" i="6"/>
  <c r="D130" i="1"/>
  <c r="BI5" i="6"/>
  <c r="BI2" i="6"/>
  <c r="BG5" i="6"/>
  <c r="BG2" i="6"/>
  <c r="BE5" i="6"/>
  <c r="BE2" i="6"/>
  <c r="BC5" i="6"/>
  <c r="BC2" i="6"/>
  <c r="BA5" i="6"/>
  <c r="BA2" i="6"/>
  <c r="AY5" i="6"/>
  <c r="AY2" i="6"/>
  <c r="AW5" i="6"/>
  <c r="AW2" i="6"/>
  <c r="D115" i="1"/>
  <c r="D133" i="1"/>
  <c r="AV5" i="6"/>
  <c r="E115" i="1"/>
  <c r="E133" i="1"/>
  <c r="AV2" i="6"/>
  <c r="AU5" i="6"/>
  <c r="AU2" i="6"/>
  <c r="AT5" i="6"/>
  <c r="AT2" i="6"/>
  <c r="E64" i="1"/>
  <c r="D66" i="1"/>
  <c r="AL5" i="6"/>
  <c r="AJ5" i="6"/>
  <c r="G64" i="1"/>
  <c r="H64" i="1"/>
  <c r="I64" i="1"/>
  <c r="G66" i="1"/>
  <c r="AL2" i="6"/>
  <c r="AJ2" i="6"/>
  <c r="D87" i="1"/>
  <c r="E84" i="1"/>
  <c r="E85" i="1"/>
  <c r="E88" i="1"/>
  <c r="AI5" i="6"/>
  <c r="F87" i="1"/>
  <c r="G84" i="1"/>
  <c r="G85" i="1"/>
  <c r="G88" i="1"/>
  <c r="AI2" i="6"/>
  <c r="AH5" i="6"/>
  <c r="AH2" i="6"/>
  <c r="D88" i="1"/>
  <c r="AG5" i="6"/>
  <c r="F88" i="1"/>
  <c r="AG2" i="6"/>
  <c r="AF5" i="6"/>
  <c r="AF2" i="6"/>
  <c r="AE5" i="6"/>
  <c r="AE2" i="6"/>
  <c r="AD5" i="6"/>
  <c r="AD2" i="6"/>
  <c r="AC5" i="6"/>
  <c r="AC2" i="6"/>
  <c r="AB5" i="6"/>
  <c r="AB2" i="6"/>
  <c r="AA5" i="6"/>
  <c r="AA2" i="6"/>
  <c r="Z2" i="6"/>
  <c r="Z5" i="6"/>
  <c r="Q5" i="6"/>
  <c r="R5" i="6"/>
  <c r="S5" i="6"/>
  <c r="S2" i="6"/>
  <c r="R2" i="6"/>
  <c r="Q2" i="6"/>
  <c r="G2" i="6"/>
  <c r="K2" i="6"/>
  <c r="J2" i="6"/>
  <c r="I2" i="6"/>
  <c r="H2" i="6"/>
  <c r="K183" i="1"/>
  <c r="K184" i="1"/>
  <c r="K186" i="1"/>
  <c r="K187" i="1"/>
  <c r="K188" i="1"/>
  <c r="K189" i="1"/>
  <c r="K182" i="1"/>
  <c r="D93" i="1"/>
  <c r="E93" i="1"/>
  <c r="K93" i="1"/>
  <c r="K92" i="1"/>
  <c r="K138" i="1"/>
  <c r="K98" i="1"/>
  <c r="D142" i="1"/>
  <c r="D144" i="1"/>
  <c r="E142" i="1"/>
  <c r="E144" i="1"/>
  <c r="K144" i="1"/>
  <c r="K145" i="1"/>
  <c r="K150" i="1"/>
  <c r="K142" i="1"/>
  <c r="K143" i="1"/>
  <c r="K137" i="1"/>
  <c r="N102" i="1"/>
  <c r="M102" i="1"/>
  <c r="K102" i="1"/>
  <c r="K97" i="1"/>
  <c r="N109" i="1"/>
  <c r="M109" i="1"/>
  <c r="K109" i="1"/>
  <c r="K176" i="1"/>
  <c r="K168" i="1"/>
  <c r="K167" i="1"/>
  <c r="K160" i="1"/>
  <c r="K161" i="1"/>
  <c r="K155" i="1"/>
  <c r="E169" i="1"/>
  <c r="E170" i="1"/>
  <c r="D169" i="1"/>
  <c r="K169" i="1"/>
  <c r="D170" i="1"/>
  <c r="K170" i="1"/>
  <c r="K162" i="1"/>
  <c r="K84" i="1"/>
  <c r="K85" i="1"/>
  <c r="K86" i="1"/>
  <c r="K83" i="1"/>
  <c r="G83" i="1"/>
  <c r="G86" i="1"/>
  <c r="K59" i="1"/>
  <c r="K60" i="1"/>
  <c r="K61" i="1"/>
  <c r="K62" i="1"/>
  <c r="K63" i="1"/>
  <c r="K58" i="1"/>
  <c r="K112" i="1"/>
  <c r="K104" i="1"/>
  <c r="K105" i="1"/>
  <c r="K106" i="1"/>
  <c r="K107" i="1"/>
  <c r="K108" i="1"/>
  <c r="K110" i="1"/>
  <c r="K111" i="1"/>
  <c r="K103" i="1"/>
  <c r="N106" i="1"/>
  <c r="N105" i="1"/>
  <c r="N108" i="1"/>
  <c r="N112" i="1"/>
  <c r="N111" i="1"/>
  <c r="N104" i="1"/>
  <c r="N110" i="1"/>
  <c r="N103" i="1"/>
  <c r="N107" i="1"/>
  <c r="G87" i="1"/>
  <c r="K115" i="1"/>
  <c r="N115" i="1"/>
  <c r="E70" i="1"/>
  <c r="E71" i="1"/>
  <c r="D71" i="1"/>
  <c r="M108" i="1"/>
  <c r="M107" i="1"/>
  <c r="M105" i="1"/>
  <c r="M111" i="1"/>
  <c r="M104" i="1"/>
  <c r="M112" i="1"/>
  <c r="M110" i="1"/>
  <c r="M103" i="1"/>
  <c r="M106" i="1"/>
  <c r="E72" i="1"/>
  <c r="M115" i="1"/>
  <c r="K64" i="1"/>
  <c r="M63" i="1"/>
  <c r="M61" i="1"/>
  <c r="M59" i="1"/>
  <c r="M62" i="1"/>
  <c r="M60" i="1"/>
  <c r="N63" i="1"/>
  <c r="N60" i="1"/>
  <c r="N62" i="1"/>
  <c r="N61" i="1"/>
  <c r="N59" i="1"/>
  <c r="N58" i="1"/>
  <c r="M58" i="1"/>
  <c r="K88" i="1"/>
  <c r="E158" i="1"/>
  <c r="E156" i="1"/>
  <c r="E86" i="1"/>
  <c r="M86" i="1"/>
  <c r="K87" i="1"/>
  <c r="D158" i="1"/>
  <c r="D156" i="1"/>
  <c r="K156" i="1"/>
  <c r="M64" i="1"/>
  <c r="N64" i="1"/>
  <c r="M84" i="1"/>
  <c r="E83" i="1"/>
  <c r="M83" i="1"/>
  <c r="K158" i="1"/>
  <c r="E157" i="1"/>
  <c r="E159" i="1"/>
  <c r="E163" i="1"/>
  <c r="E174" i="1"/>
  <c r="D157" i="1"/>
  <c r="K157" i="1"/>
  <c r="D174" i="1"/>
  <c r="M85" i="1"/>
  <c r="M88" i="1"/>
  <c r="E87" i="1"/>
  <c r="M87" i="1"/>
  <c r="E175" i="1"/>
  <c r="E177" i="1"/>
  <c r="E178" i="1"/>
  <c r="D159" i="1"/>
  <c r="D163" i="1"/>
  <c r="D175" i="1"/>
  <c r="K175" i="1"/>
  <c r="K174" i="1"/>
  <c r="D177" i="1"/>
  <c r="K163" i="1"/>
  <c r="K159" i="1"/>
  <c r="K177" i="1"/>
  <c r="D178" i="1"/>
  <c r="K178" i="1"/>
</calcChain>
</file>

<file path=xl/comments1.xml><?xml version="1.0" encoding="utf-8"?>
<comments xmlns="http://schemas.openxmlformats.org/spreadsheetml/2006/main">
  <authors>
    <author>Simpson, Kerri</author>
  </authors>
  <commentList>
    <comment ref="AG1" authorId="0">
      <text>
        <r>
          <rPr>
            <b/>
            <sz val="9"/>
            <color indexed="81"/>
            <rFont val="Tahoma"/>
            <family val="2"/>
          </rPr>
          <t>Simpson, Kerri:</t>
        </r>
        <r>
          <rPr>
            <sz val="9"/>
            <color indexed="81"/>
            <rFont val="Tahoma"/>
            <family val="2"/>
          </rPr>
          <t xml:space="preserve">
Simpson, Kerri:
Search officers report in therefore (check upload date for accuracy)</t>
        </r>
      </text>
    </comment>
    <comment ref="AI1" authorId="0">
      <text>
        <r>
          <rPr>
            <b/>
            <sz val="9"/>
            <color indexed="81"/>
            <rFont val="Tahoma"/>
            <family val="2"/>
          </rPr>
          <t>Simpson, Kerri:</t>
        </r>
        <r>
          <rPr>
            <sz val="9"/>
            <color indexed="81"/>
            <rFont val="Tahoma"/>
            <family val="2"/>
          </rPr>
          <t xml:space="preserve">
Simpson, Kerri:
Search officers report in therefore (check upload date for accuracy)</t>
        </r>
      </text>
    </comment>
    <comment ref="AJ1" authorId="0">
      <text>
        <r>
          <rPr>
            <b/>
            <sz val="9"/>
            <color indexed="81"/>
            <rFont val="Tahoma"/>
            <family val="2"/>
          </rPr>
          <t>Simpson, Kerri:</t>
        </r>
        <r>
          <rPr>
            <sz val="9"/>
            <color indexed="81"/>
            <rFont val="Tahoma"/>
            <family val="2"/>
          </rPr>
          <t xml:space="preserve">
Simpson, Kerri:
Search officers report in therefore (check upload date for accuracy)</t>
        </r>
      </text>
    </comment>
    <comment ref="AL1" authorId="0">
      <text>
        <r>
          <rPr>
            <b/>
            <sz val="9"/>
            <color indexed="81"/>
            <rFont val="Tahoma"/>
            <family val="2"/>
          </rPr>
          <t>Simpson, Kerri:</t>
        </r>
        <r>
          <rPr>
            <sz val="9"/>
            <color indexed="81"/>
            <rFont val="Tahoma"/>
            <family val="2"/>
          </rPr>
          <t xml:space="preserve">
Simpson, Kerri:
Search officers report in therefore (check upload date for accuracy)</t>
        </r>
      </text>
    </comment>
    <comment ref="CC1" authorId="0">
      <text>
        <r>
          <rPr>
            <b/>
            <sz val="9"/>
            <color indexed="81"/>
            <rFont val="Tahoma"/>
            <family val="2"/>
          </rPr>
          <t>Simpson, Kerri:</t>
        </r>
        <r>
          <rPr>
            <sz val="9"/>
            <color indexed="81"/>
            <rFont val="Tahoma"/>
            <family val="2"/>
          </rPr>
          <t xml:space="preserve">
Simpson, Kerri:
Search officers report in therefore (check upload date for accuracy)</t>
        </r>
      </text>
    </comment>
    <comment ref="AG4" authorId="0">
      <text>
        <r>
          <rPr>
            <b/>
            <sz val="9"/>
            <color indexed="81"/>
            <rFont val="Tahoma"/>
            <family val="2"/>
          </rPr>
          <t>Simpson, Kerri:</t>
        </r>
        <r>
          <rPr>
            <sz val="9"/>
            <color indexed="81"/>
            <rFont val="Tahoma"/>
            <family val="2"/>
          </rPr>
          <t xml:space="preserve">
Simpson, Kerri:
Search officers report in therefore (check upload date for accuracy)</t>
        </r>
      </text>
    </comment>
    <comment ref="AI4" authorId="0">
      <text>
        <r>
          <rPr>
            <b/>
            <sz val="9"/>
            <color indexed="81"/>
            <rFont val="Tahoma"/>
            <family val="2"/>
          </rPr>
          <t>Simpson, Kerri:</t>
        </r>
        <r>
          <rPr>
            <sz val="9"/>
            <color indexed="81"/>
            <rFont val="Tahoma"/>
            <family val="2"/>
          </rPr>
          <t xml:space="preserve">
Simpson, Kerri:
Search officers report in therefore (check upload date for accuracy)</t>
        </r>
      </text>
    </comment>
    <comment ref="AJ4" authorId="0">
      <text>
        <r>
          <rPr>
            <b/>
            <sz val="9"/>
            <color indexed="81"/>
            <rFont val="Tahoma"/>
            <family val="2"/>
          </rPr>
          <t>Simpson, Kerri:</t>
        </r>
        <r>
          <rPr>
            <sz val="9"/>
            <color indexed="81"/>
            <rFont val="Tahoma"/>
            <family val="2"/>
          </rPr>
          <t xml:space="preserve">
Simpson, Kerri:
Search officers report in therefore (check upload date for accuracy)</t>
        </r>
      </text>
    </comment>
    <comment ref="AL4" authorId="0">
      <text>
        <r>
          <rPr>
            <b/>
            <sz val="9"/>
            <color indexed="81"/>
            <rFont val="Tahoma"/>
            <family val="2"/>
          </rPr>
          <t>Simpson, Kerri:</t>
        </r>
        <r>
          <rPr>
            <sz val="9"/>
            <color indexed="81"/>
            <rFont val="Tahoma"/>
            <family val="2"/>
          </rPr>
          <t xml:space="preserve">
Simpson, Kerri:
Search officers report in therefore (check upload date for accuracy)</t>
        </r>
      </text>
    </comment>
    <comment ref="CC4" authorId="0">
      <text>
        <r>
          <rPr>
            <b/>
            <sz val="9"/>
            <color indexed="81"/>
            <rFont val="Tahoma"/>
            <family val="2"/>
          </rPr>
          <t>Simpson, Kerri:</t>
        </r>
        <r>
          <rPr>
            <sz val="9"/>
            <color indexed="81"/>
            <rFont val="Tahoma"/>
            <family val="2"/>
          </rPr>
          <t xml:space="preserve">
Simpson, Kerri:
Search officers report in therefore (check upload date for accuracy)</t>
        </r>
      </text>
    </comment>
  </commentList>
</comments>
</file>

<file path=xl/sharedStrings.xml><?xml version="1.0" encoding="utf-8"?>
<sst xmlns="http://schemas.openxmlformats.org/spreadsheetml/2006/main" count="431" uniqueCount="264">
  <si>
    <t xml:space="preserve">LBS APPLICATION NUMBER </t>
  </si>
  <si>
    <t>APPLICATION SITE ADDRESS</t>
  </si>
  <si>
    <t>TOTAL UNITS</t>
  </si>
  <si>
    <t>STUDIO</t>
  </si>
  <si>
    <t>1 BED</t>
  </si>
  <si>
    <t>2 BED</t>
  </si>
  <si>
    <t>3 BED</t>
  </si>
  <si>
    <t>4 BED</t>
  </si>
  <si>
    <t>OTHER</t>
  </si>
  <si>
    <t>SOCIAL RENT</t>
  </si>
  <si>
    <t>INTERMEDIATE</t>
  </si>
  <si>
    <t>USE CLASS ORDER</t>
  </si>
  <si>
    <t>OTHER UNITS</t>
  </si>
  <si>
    <t>EXISTING NON-RESIDENTIAL LAND USES</t>
  </si>
  <si>
    <t>PROPOSED NON-RESIDENTIAL LAND USES</t>
  </si>
  <si>
    <t xml:space="preserve">TOTAL PROPOSED NON-RESIDENTIAL FLOORSPACE </t>
  </si>
  <si>
    <t xml:space="preserve">TOTAL EXISTING NON-RESIDENTIAL FLOORSPACE </t>
  </si>
  <si>
    <t>B1a</t>
  </si>
  <si>
    <t>B1c</t>
  </si>
  <si>
    <t>B8</t>
  </si>
  <si>
    <t>BUILDING HEIGHT</t>
  </si>
  <si>
    <t>e.g. 100</t>
  </si>
  <si>
    <t>e.g. 33</t>
  </si>
  <si>
    <t>TOTAL HABITABLE ROOMS</t>
  </si>
  <si>
    <t>PRIVATE / MARKET</t>
  </si>
  <si>
    <t>DELIVERY</t>
  </si>
  <si>
    <t>e.g. 3 years</t>
  </si>
  <si>
    <t>e.g. Q1, 2020</t>
  </si>
  <si>
    <t>e.g. 2023</t>
  </si>
  <si>
    <t>TOTAL AFFORDABLE HAB ROOMS</t>
  </si>
  <si>
    <t>e.g. 19/AP/0001</t>
  </si>
  <si>
    <t>SIZE OF UNIT</t>
  </si>
  <si>
    <t>DIFFERENCE</t>
  </si>
  <si>
    <t>B1b</t>
  </si>
  <si>
    <t>B2</t>
  </si>
  <si>
    <t>D1</t>
  </si>
  <si>
    <t>D2</t>
  </si>
  <si>
    <t>e.g. 5</t>
  </si>
  <si>
    <t>LIST OF SUBMITTED REVISED DOCUMENTS AND PLANS</t>
  </si>
  <si>
    <t>Enter site address here.</t>
  </si>
  <si>
    <t>FORM VERSION</t>
  </si>
  <si>
    <t>Enter the names of the revised documents and plans submitted with this revision. e.g. Ground floor plan 001 Rev 1, DAS, CIL form?</t>
  </si>
  <si>
    <t>e.g. 1 July 2019</t>
  </si>
  <si>
    <t>Yes or No</t>
  </si>
  <si>
    <t>e.g. 5 years</t>
  </si>
  <si>
    <t>e.g. Q1, 2023</t>
  </si>
  <si>
    <t>e.g. 2028</t>
  </si>
  <si>
    <t>e.g. Sui Generis land use</t>
  </si>
  <si>
    <t>A (A1,A2,A3,A4,A5)</t>
  </si>
  <si>
    <t>NET ADDITIONAL NON-RESIDENTIAL FLOORSPACE FOLLOWING DEVELOPMENT</t>
  </si>
  <si>
    <t>Private / Market</t>
  </si>
  <si>
    <t>Social Rent</t>
  </si>
  <si>
    <t>Intermediate</t>
  </si>
  <si>
    <t>Site Allocation (part of)</t>
  </si>
  <si>
    <t xml:space="preserve">Application number </t>
  </si>
  <si>
    <t>Location Address</t>
  </si>
  <si>
    <t xml:space="preserve">Description </t>
  </si>
  <si>
    <t>Proposed Units</t>
  </si>
  <si>
    <t xml:space="preserve">Non-resi floorspace total </t>
  </si>
  <si>
    <t xml:space="preserve">Proposed student bedspaces </t>
  </si>
  <si>
    <t>Existing non-resi floor space (total)</t>
  </si>
  <si>
    <t>Proposed non-resi floor space (total)</t>
  </si>
  <si>
    <t>Net additional
gross internal
floorspace following
development</t>
  </si>
  <si>
    <t>Existing floorspace (A class)</t>
  </si>
  <si>
    <t>Proposed floorspace (A class)</t>
  </si>
  <si>
    <t>Existing floorspace (B1a)</t>
  </si>
  <si>
    <t>Proposed floorspace (B1a)</t>
  </si>
  <si>
    <t>Existing floorspace (B1c)</t>
  </si>
  <si>
    <t>Proposed floorspace (B1c)</t>
  </si>
  <si>
    <t>Existing floorspace (B8)</t>
  </si>
  <si>
    <t>Proposed floorspace (B8)</t>
  </si>
  <si>
    <t>Existing floorspace (B class total)</t>
  </si>
  <si>
    <t>Proposed floorspace (B class total )</t>
  </si>
  <si>
    <t>Existing floorspace (Other)</t>
  </si>
  <si>
    <t>Proposed floorspace m2 (Other)</t>
  </si>
  <si>
    <t xml:space="preserve">Existing job numbers </t>
  </si>
  <si>
    <t xml:space="preserve">Proposed job numbers </t>
  </si>
  <si>
    <t>Max height</t>
  </si>
  <si>
    <t>Max height (Stories)</t>
  </si>
  <si>
    <t>Affordable Habitable rooms</t>
  </si>
  <si>
    <t>Affordable housing (Measured by habitable room) %</t>
  </si>
  <si>
    <t>Social rent % out of all units</t>
  </si>
  <si>
    <t>Intermediate % out of all units.</t>
  </si>
  <si>
    <t>TOTAL UNITS BY TENURE</t>
  </si>
  <si>
    <t>NAME AND COMPANY OF THE PERSON WHO SUBMITTED THIS FORM</t>
  </si>
  <si>
    <t>HAVE YOU SUBMITTED A NEW 3D MODEL FOR THE REVISED SCHEME?</t>
  </si>
  <si>
    <t>TENURE</t>
  </si>
  <si>
    <t>IF OTHER, PLEASE WRITE EXISTING LAND USE/S  HERE:</t>
  </si>
  <si>
    <t>HAVE YOU SUBMITTED AN UPDATED CIL FORM FOR THE REVISED SCHEME?</t>
  </si>
  <si>
    <t>RESIDENTIAL AMENITY SPACE (PRIVATE AND COMMUNAL)</t>
  </si>
  <si>
    <t>C1</t>
  </si>
  <si>
    <t>BRIEF SUMMARY OF REVISIONS TO THE SCHEME THAT HAS BEEN SUBMITTED WITH THIS FORM, AND THE DRAWING NUMBER OR DOCUMENT THAT ILLUSTRATES THE REVISION</t>
  </si>
  <si>
    <t>Enter summary of the revisions or a list of revisions to the scheme. Include the drawing number or name of document that illustrates the revision. (e.g. Increased quantum of floorspace on first floor. B1(c) use - Drawing 002 Rev 1)</t>
  </si>
  <si>
    <t>Name and Company of applicant who submitted this form</t>
  </si>
  <si>
    <t>IF FLEXIBLE OR OTHER, PLEASE WRITE THE PROPOSED LAND USE/S AND SQM HERE:</t>
  </si>
  <si>
    <t xml:space="preserve"> DIFFERENCE PERCENTAGE (%)</t>
  </si>
  <si>
    <t>PERCENTAGE (%)</t>
  </si>
  <si>
    <t xml:space="preserve">HOTEL BEDSPACES (IF APPLICABLE) </t>
  </si>
  <si>
    <t>HOTEL BEDSPACES</t>
  </si>
  <si>
    <t>STUDENT BEDSPACES</t>
  </si>
  <si>
    <t>JOB NUMBERS - FULL TIME EQUIVALENTS (FTE)</t>
  </si>
  <si>
    <t>EXISTING JOB NUMBERS ON SITE</t>
  </si>
  <si>
    <t>PROPOSED JOB NUMBERS</t>
  </si>
  <si>
    <t>CHANGE IN JOB NUMBERS</t>
  </si>
  <si>
    <t>NUMBER OF UNITS</t>
  </si>
  <si>
    <t>SHORTFALL OR EXCESS</t>
  </si>
  <si>
    <t xml:space="preserve">AFFORDABLE WORKSPACE (IF APPLICABLE) </t>
  </si>
  <si>
    <t>TOTAL RESIDENTIAL UNITS</t>
  </si>
  <si>
    <t>SHORTFALL</t>
  </si>
  <si>
    <t>MAXIMUM BUILDING HEIGHT (AOD m)</t>
  </si>
  <si>
    <t>MAXIMUM BUILDING HEIGHT (STOREYS)</t>
  </si>
  <si>
    <t>AOD OF GROUND LEVEL ON SITE (m)</t>
  </si>
  <si>
    <t>IS THE SCHEME PHASED?</t>
  </si>
  <si>
    <t>ASSUMED BUILD OUT RATE (YEARS) OF PHASE 1 OR A SINGLE PHASE</t>
  </si>
  <si>
    <t>ASSUMED START DATE ON SITE FOR PHASE 1 OR A SINGLE PHASE (QUARTER, YEAR)</t>
  </si>
  <si>
    <t>ASSUMED COMPLETION DATE OF PHASE 1 OR A SINGLE PHASE (YEAR)</t>
  </si>
  <si>
    <t>ASSUMED BUILD OUT RATE (YEARS) OF PHASE 2</t>
  </si>
  <si>
    <t>ASSUMED START DATE ON SITE FOR PHASE 2 (QUARTER, YEAR)</t>
  </si>
  <si>
    <t>ASSUMED COMPLETION DATE OF PHASE 2 (YEAR)</t>
  </si>
  <si>
    <t>IN LIEU PAYMENT IF APPLICABLE</t>
  </si>
  <si>
    <t>AFFORDABLE WORKSPACE PROVIDER IF KNOWN</t>
  </si>
  <si>
    <t>AFFORDABLE WORKSPACE USE CLASS (e.g.B1c)</t>
  </si>
  <si>
    <t>Enter name here</t>
  </si>
  <si>
    <t>NUMBER OF AFFORDABLE WORKSPACE UNITS PROPOSED</t>
  </si>
  <si>
    <t xml:space="preserve">HOW TO COMPLETE THIS FORM </t>
  </si>
  <si>
    <t xml:space="preserve">Applicant to complete all white-coloured cells where applicable.    </t>
  </si>
  <si>
    <t>DESCRIPTION OF DEVELOPMENT</t>
  </si>
  <si>
    <t>Flexible</t>
  </si>
  <si>
    <t>STUDENT ACCOMMODATION (IF APPLICABLE)</t>
  </si>
  <si>
    <t xml:space="preserve">STUDENT UNITS </t>
  </si>
  <si>
    <t xml:space="preserve">HOTEL ROOMS </t>
  </si>
  <si>
    <t>FLOORSPACE (SQM GIA)</t>
  </si>
  <si>
    <t xml:space="preserve">10% OF TOTAL PROPOSED B CLASS WORKSPACE REQUIRED BY POLICY </t>
  </si>
  <si>
    <t>AMOUNT OF AFFORDABLE WORKSPACE PROPOSED IN THE SCHEME (SQM GIA)</t>
  </si>
  <si>
    <t>SIZE OF AFFORDABLE WORKSPACE UNITS (SQM GIA) (e.g. 1 unit at 40m2, 2 units at 60m2))</t>
  </si>
  <si>
    <t>DURATION OF AFFORDABLE WORKSPACE (YEARS)</t>
  </si>
  <si>
    <t>AFFORDABLE WORKSPACE - FINAL USER RENT LEVEL COST PER SQ FT (£) (e.g. £12)</t>
  </si>
  <si>
    <t>PRIVATE AMENITY SPACE PER UNIT REQUIRED (SQM)</t>
  </si>
  <si>
    <t>TOTAL PRIVATE AMENITY SPACE REQUIRED (SQM)</t>
  </si>
  <si>
    <t>COMMUNAL AMENITY SPACE REQUIRED PER DEVELOPMENT (SQM)</t>
  </si>
  <si>
    <t>TOTAL RESIDENTIAL AMENITY SPACE REQUIRED (SQM)</t>
  </si>
  <si>
    <t>TOTAL PRIVATE RESIDENTIAL AMENITY PROPOSED (SQM) (E.G. PRIVATE BALCONIES)</t>
  </si>
  <si>
    <t>COMMUNAL RESIDENTIAL AMENITY SPACE PROPOSED (SQM)</t>
  </si>
  <si>
    <t>TOTAL AMENITY SPACE PROPOSED (SQM)</t>
  </si>
  <si>
    <t>INDICATIVE FINANCIAL CONTRIBUTION (£151 PER SQM)</t>
  </si>
  <si>
    <t>TOTAL CHILD PLAY SPACE PROPOSED (SQM)</t>
  </si>
  <si>
    <t>TOTAL OPEN SPACE REQUIRED (SQM) (5SQM PER RESIDENTIAL UNIT)</t>
  </si>
  <si>
    <t>PROPOSED OPEN SPACE (SQM)</t>
  </si>
  <si>
    <t>INDICATIVE FINANCIAL CONTRIBUTION (£205 PER SQM)</t>
  </si>
  <si>
    <t xml:space="preserve">Affordable workspace floorspace </t>
  </si>
  <si>
    <t>Affordable workspace - number of units</t>
  </si>
  <si>
    <t xml:space="preserve">Affordable workspace - size of units </t>
  </si>
  <si>
    <t>Affordable workspace - use class</t>
  </si>
  <si>
    <t>Affordable workspace provider</t>
  </si>
  <si>
    <t>Affordable workspace - final user rent levels £per sqft</t>
  </si>
  <si>
    <t>Affordable workspace - duration (years)</t>
  </si>
  <si>
    <t>e.g. OKR 10</t>
  </si>
  <si>
    <t xml:space="preserve">Intentionally blank </t>
  </si>
  <si>
    <t xml:space="preserve">Proposed student units </t>
  </si>
  <si>
    <t xml:space="preserve">AOD of ground level </t>
  </si>
  <si>
    <t>Proposed hotel bedspaces</t>
  </si>
  <si>
    <t xml:space="preserve">Proposed hotel rooms </t>
  </si>
  <si>
    <t>Existing floorspace (B1b)</t>
  </si>
  <si>
    <t>Proposed floorspace (B1b)</t>
  </si>
  <si>
    <t>Existing floorspace (B2)</t>
  </si>
  <si>
    <t>Proposed floorspace (B2)</t>
  </si>
  <si>
    <t>Existing floorspace (C1)</t>
  </si>
  <si>
    <t>Proposed floorspace (C1)</t>
  </si>
  <si>
    <t>Existing floorspace (D1)</t>
  </si>
  <si>
    <t>Existing floorspace (D2)</t>
  </si>
  <si>
    <t>Proposed floorspace (D2)</t>
  </si>
  <si>
    <t>Proposed floorspace (D1)</t>
  </si>
  <si>
    <t>SHORTFALL OR EXCESS OF AFFORDABLE WORKSPACE PROPOSED (SQM GIA)</t>
  </si>
  <si>
    <t xml:space="preserve">Total Amenity Space </t>
  </si>
  <si>
    <t xml:space="preserve">Total Child Playspace </t>
  </si>
  <si>
    <t xml:space="preserve">Total Open Space </t>
  </si>
  <si>
    <t>TOTAL WHEELCHAIR UNITS</t>
  </si>
  <si>
    <t>10% of TOTAL UNITS REQUIRED AS WHEELCHAIR UNITS</t>
  </si>
  <si>
    <t>PROPOSED HABITABLE ROOMS BY TENURE</t>
  </si>
  <si>
    <t>REVISED PROPOSED RESIDENTIAL AMENITY SPACE</t>
  </si>
  <si>
    <t>REVISED TOTAL</t>
  </si>
  <si>
    <t xml:space="preserve">REVISED PROPOSED FLOORSPACE GIA (SQM) </t>
  </si>
  <si>
    <t>REVISED NUMBER OF WHEELCHAIR UNITS</t>
  </si>
  <si>
    <t>REVISED PROPOSED UNIT NUMBERS</t>
  </si>
  <si>
    <t xml:space="preserve">REVISED NUMBER OF PROPOSED UNITS WITHIN THE SCHEME </t>
  </si>
  <si>
    <t>REVISED Total Unit Mix Percentage (%)</t>
  </si>
  <si>
    <t>CURRENT NUMBER OF WHEELCHAIR UNITS</t>
  </si>
  <si>
    <t>CURRENT PROPOSED UNIT NUMBERS</t>
  </si>
  <si>
    <t>CURRENT NUMBER OF UNITS PROPOSED WITHIN THE SCHEME</t>
  </si>
  <si>
    <t>CURRENT PROPOSED HABITABLE ROOMS</t>
  </si>
  <si>
    <t>REVISED TOTAL OF HABITABLE ROOMS</t>
  </si>
  <si>
    <t>LATEST PROPOSED CHILD PLAY SPACE</t>
  </si>
  <si>
    <t>LATEST PROPOSED OPEN SPACE</t>
  </si>
  <si>
    <t>Version 2.1</t>
  </si>
  <si>
    <t>10 October 2019</t>
  </si>
  <si>
    <t>Place and Wellbeing Department, London Borough of Southwark</t>
  </si>
  <si>
    <t>This form must be completed:</t>
  </si>
  <si>
    <t>CURRENT TOTAL</t>
  </si>
  <si>
    <t>CURRENT PROPOSED RESIDENTIAL AMENITY SPACE</t>
  </si>
  <si>
    <t>CURRENT PROPOSED CHILD PLAY SPACE</t>
  </si>
  <si>
    <t>CURRENT PROPOSED OPEN SPACE</t>
  </si>
  <si>
    <t>2. When you propose revisions to your scheme. Please complete both 'REVISED'  and 'CURRENT' sections of this form. The 'CURRENT' section would be the scheme as originally submitted or a previous revision.</t>
  </si>
  <si>
    <t>Any questions about this form? Please contact your case officer.</t>
  </si>
  <si>
    <t>e.g. Original submission, first, second or third time the form has been used for this scheme for revisions</t>
  </si>
  <si>
    <r>
      <rPr>
        <b/>
        <u/>
        <sz val="11"/>
        <color theme="1"/>
        <rFont val="Calibri"/>
        <family val="2"/>
        <scheme val="minor"/>
      </rPr>
      <t xml:space="preserve">PURPOSE OF THE FORM: </t>
    </r>
    <r>
      <rPr>
        <sz val="11"/>
        <color theme="1"/>
        <rFont val="Calibri"/>
        <family val="2"/>
        <scheme val="minor"/>
      </rPr>
      <t xml:space="preserve">To enable effective monitoring of planning applications. This includes key details of the application at the time of submission and when any revisions are made to the scheme. This will support clear recommendations at planning committee or at delegated decision and will assist the monitoring of approvals. </t>
    </r>
  </si>
  <si>
    <t>OKR AAP SITE ALLOCATION REFERENCE NUMBER (if applicable)</t>
  </si>
  <si>
    <t>CURRENT DESCRIPTION OF DEVELOPMENT</t>
  </si>
  <si>
    <t>REVISED DESCRIPTION OF DEVELOPMENT</t>
  </si>
  <si>
    <t>Enter the current description of the scheme.</t>
  </si>
  <si>
    <t>Enter the revised description of the scheme if applicable</t>
  </si>
  <si>
    <t>DATE THIS FORM SUBMITTED TO LBS</t>
  </si>
  <si>
    <t>WHEELCHAIR UNITS (M4(3) UNITS -Building Regulation requirements)</t>
  </si>
  <si>
    <t>1. When your planning application is first submitted to the council. Please complete the 'CURRENT' sections of this form for the original submitted scheme.*</t>
  </si>
  <si>
    <t>(*If your scheme is a HYBRID application, please complete a seperate form for the full and outline components)</t>
  </si>
  <si>
    <t>CHILD PLAY SPACE PROVIDED ON SITE</t>
  </si>
  <si>
    <t>CURRENT AMOUNT OF FLOORSPACE PROPOSED IN THE SCHEME GIA (SQM)</t>
  </si>
  <si>
    <t>REVISED PERCENTAGE (%) BY USE CLASS OF REVISED PROPOSED FLOORSPACE</t>
  </si>
  <si>
    <t>CURRENT PERCENTAGE (%) BY USE CLASS OF PROPOSED FLOORSPACE</t>
  </si>
  <si>
    <t>Enter unit sizes here</t>
  </si>
  <si>
    <t>REVISIONS (IF APPLICABLE)</t>
  </si>
  <si>
    <t>Enter use class here</t>
  </si>
  <si>
    <t>CURRENT</t>
  </si>
  <si>
    <t>REVISED</t>
  </si>
  <si>
    <t>TOTAL CYCLE PARKING SPACES</t>
  </si>
  <si>
    <t>COMMERCIAL STAFF CYCLE PARKING SPACES</t>
  </si>
  <si>
    <t>VISITOR CYCLE PARKING SPACES</t>
  </si>
  <si>
    <t>RESIDENTIAL CAR PARKING SPACES</t>
  </si>
  <si>
    <t>COMMERICAL CAR PARKING SPACES</t>
  </si>
  <si>
    <t>RESIDENTIAL CYCLE PARKING SPACES</t>
  </si>
  <si>
    <t>Phasing (yes or no)</t>
  </si>
  <si>
    <t>Number of phases</t>
  </si>
  <si>
    <t>HOW MANY PHASES?</t>
  </si>
  <si>
    <t>e.g. 1 phase, 2 phases</t>
  </si>
  <si>
    <t>Wheelchair units</t>
  </si>
  <si>
    <t>REVISED SCHEME</t>
  </si>
  <si>
    <t>CURRENT SCHEME</t>
  </si>
  <si>
    <t>TOTAL CAR PARKING SPACES</t>
  </si>
  <si>
    <t>PARKING - CAR AND CYCLE</t>
  </si>
  <si>
    <t>DISABLED/WHEELCHAIR PARKING SPACES</t>
  </si>
  <si>
    <t>TOTAL CHILD PLAY SPACE REQUIRED (SQM) FROM GLA CALCULATOR (JUNE 2019 VERSION)</t>
  </si>
  <si>
    <t>LBS SCHEDULE OF DEVELOPMENT FORM</t>
  </si>
  <si>
    <t>CURRENT Total Unit Mix Percentage (%)</t>
  </si>
  <si>
    <t>PUBLIC OPEN SPACE PROVIDE ON SITE</t>
  </si>
  <si>
    <t>Phase 1 Assumed build out rate (years)</t>
  </si>
  <si>
    <t>Phase 1 Assumed start date on site</t>
  </si>
  <si>
    <t>Phase 2 Assumed completion</t>
  </si>
  <si>
    <t>Phase 1 Assumed completion</t>
  </si>
  <si>
    <t>Phase 2 Assumed build out rate (years)</t>
  </si>
  <si>
    <t>Phase 2  Assumed start date on site</t>
  </si>
  <si>
    <t>LBS ADMIN USE - DO NOT DELETE</t>
  </si>
  <si>
    <t>PROPOSED RESIDENTIAL ACCOMMODATION UNIT NUMBERS</t>
  </si>
  <si>
    <t>PROPOSED  RESIDENTIAL ACCOMMODATION BY TENURE</t>
  </si>
  <si>
    <t>INTERMEDIATE TYPE - London Living Rent</t>
  </si>
  <si>
    <t xml:space="preserve">INTERMEDIATE TYPE - Shared equity </t>
  </si>
  <si>
    <t>INTERMEDIATE TYPE - Shared ownership</t>
  </si>
  <si>
    <t>INTERMEDIATE TYPE - Community Land Trust</t>
  </si>
  <si>
    <t>INTERMEDIATE TYPE - Discount Market Sale</t>
  </si>
  <si>
    <t>INTERMEDIATE TYPE - Starter homes</t>
  </si>
  <si>
    <t>Intermediate total units</t>
  </si>
  <si>
    <t>Total Affordable units</t>
  </si>
  <si>
    <t>Total Social rent units</t>
  </si>
  <si>
    <t>INTERMEDIATE UNITS TOTAL</t>
  </si>
  <si>
    <t>PRIVATE / MARKET UNITS TOTAL</t>
  </si>
  <si>
    <t>SOCIAL RENT UNITS TOTAL</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</si>
</sst>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quot;£&quot;#,##0.00"/>
  </numFmts>
  <fonts count="17" x14ac:knownFonts="1">
    <font>
      <sz val="11"/>
      <color theme="1"/>
      <name val="Calibri"/>
      <family val="2"/>
      <scheme val="minor"/>
    </font>
    <font>
      <b/>
      <sz val="11"/>
      <color theme="1"/>
      <name val="Calibri"/>
      <family val="2"/>
      <scheme val="minor"/>
    </font>
    <font>
      <i/>
      <sz val="11"/>
      <color theme="1"/>
      <name val="Calibri"/>
      <family val="2"/>
      <scheme val="minor"/>
    </font>
    <font>
      <i/>
      <sz val="11"/>
      <name val="Calibri"/>
      <family val="2"/>
      <scheme val="minor"/>
    </font>
    <font>
      <b/>
      <sz val="11"/>
      <name val="Calibri"/>
      <family val="2"/>
      <scheme val="minor"/>
    </font>
    <font>
      <u/>
      <sz val="11"/>
      <color theme="1"/>
      <name val="Calibri"/>
      <family val="2"/>
      <scheme val="minor"/>
    </font>
    <font>
      <b/>
      <i/>
      <u/>
      <sz val="24"/>
      <color rgb="FFFF0000"/>
      <name val="Calibri"/>
      <family val="2"/>
      <scheme val="minor"/>
    </font>
    <font>
      <b/>
      <i/>
      <sz val="11"/>
      <color theme="1"/>
      <name val="Calibri"/>
      <family val="2"/>
      <scheme val="minor"/>
    </font>
    <font>
      <b/>
      <u/>
      <sz val="11"/>
      <color theme="1"/>
      <name val="Calibri"/>
      <family val="2"/>
      <scheme val="minor"/>
    </font>
    <font>
      <sz val="11"/>
      <name val="Calibri"/>
      <family val="2"/>
      <scheme val="minor"/>
    </font>
    <font>
      <b/>
      <i/>
      <sz val="11"/>
      <name val="Calibri"/>
      <family val="2"/>
      <scheme val="minor"/>
    </font>
    <font>
      <b/>
      <sz val="9"/>
      <color indexed="81"/>
      <name val="Tahoma"/>
      <family val="2"/>
    </font>
    <font>
      <sz val="9"/>
      <color indexed="81"/>
      <name val="Tahoma"/>
      <family val="2"/>
    </font>
    <font>
      <i/>
      <sz val="11"/>
      <color rgb="FFFF0000"/>
      <name val="Calibri"/>
      <family val="2"/>
      <scheme val="minor"/>
    </font>
    <font>
      <b/>
      <u/>
      <sz val="22"/>
      <name val="Calibri"/>
      <family val="2"/>
      <scheme val="minor"/>
    </font>
    <font>
      <sz val="10"/>
      <color theme="1"/>
      <name val="Calibri"/>
      <family val="2"/>
      <scheme val="minor"/>
    </font>
    <font>
      <b/>
      <i/>
      <u/>
      <sz val="11"/>
      <color theme="1"/>
      <name val="Calibri"/>
      <family val="2"/>
      <scheme val="minor"/>
    </font>
  </fonts>
  <fills count="13">
    <fill>
      <patternFill patternType="none"/>
    </fill>
    <fill>
      <patternFill patternType="gray125"/>
    </fill>
    <fill>
      <patternFill patternType="solid">
        <fgColor theme="0" tint="-0.14999847407452621"/>
        <bgColor indexed="64"/>
      </patternFill>
    </fill>
    <fill>
      <patternFill patternType="solid">
        <fgColor theme="9" tint="0.39997558519241921"/>
        <bgColor indexed="64"/>
      </patternFill>
    </fill>
    <fill>
      <patternFill patternType="solid">
        <fgColor theme="9" tint="0.59999389629810485"/>
        <bgColor indexed="64"/>
      </patternFill>
    </fill>
    <fill>
      <patternFill patternType="solid">
        <fgColor rgb="FFFFFF99"/>
        <bgColor indexed="64"/>
      </patternFill>
    </fill>
    <fill>
      <patternFill patternType="solid">
        <fgColor theme="9" tint="0.79998168889431442"/>
        <bgColor indexed="64"/>
      </patternFill>
    </fill>
    <fill>
      <patternFill patternType="solid">
        <fgColor rgb="FFFFFF00"/>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theme="5" tint="0.79998168889431442"/>
        <bgColor indexed="64"/>
      </patternFill>
    </fill>
    <fill>
      <patternFill patternType="solid">
        <fgColor rgb="FFEAEAEA"/>
        <bgColor indexed="64"/>
      </patternFill>
    </fill>
    <fill>
      <patternFill patternType="solid">
        <fgColor rgb="FFFFC000"/>
        <bgColor indexed="64"/>
      </patternFill>
    </fill>
  </fills>
  <borders count="42">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top style="medium">
        <color indexed="64"/>
      </top>
      <bottom/>
      <diagonal/>
    </border>
    <border>
      <left style="medium">
        <color indexed="64"/>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ck">
        <color indexed="64"/>
      </right>
      <top style="medium">
        <color indexed="64"/>
      </top>
      <bottom style="thick">
        <color indexed="64"/>
      </bottom>
      <diagonal/>
    </border>
    <border>
      <left style="medium">
        <color indexed="64"/>
      </left>
      <right style="thick">
        <color indexed="64"/>
      </right>
      <top style="medium">
        <color indexed="64"/>
      </top>
      <bottom style="medium">
        <color indexed="64"/>
      </bottom>
      <diagonal/>
    </border>
    <border>
      <left style="medium">
        <color indexed="64"/>
      </left>
      <right style="medium">
        <color indexed="64"/>
      </right>
      <top style="medium">
        <color indexed="64"/>
      </top>
      <bottom style="thick">
        <color indexed="64"/>
      </bottom>
      <diagonal/>
    </border>
    <border>
      <left/>
      <right style="thick">
        <color indexed="64"/>
      </right>
      <top style="medium">
        <color indexed="64"/>
      </top>
      <bottom style="medium">
        <color indexed="64"/>
      </bottom>
      <diagonal/>
    </border>
    <border>
      <left style="medium">
        <color indexed="64"/>
      </left>
      <right/>
      <top style="medium">
        <color indexed="64"/>
      </top>
      <bottom style="thick">
        <color indexed="64"/>
      </bottom>
      <diagonal/>
    </border>
    <border>
      <left/>
      <right/>
      <top style="medium">
        <color indexed="64"/>
      </top>
      <bottom style="thick">
        <color indexed="64"/>
      </bottom>
      <diagonal/>
    </border>
    <border>
      <left/>
      <right style="thick">
        <color indexed="64"/>
      </right>
      <top style="medium">
        <color indexed="64"/>
      </top>
      <bottom style="thick">
        <color indexed="64"/>
      </bottom>
      <diagonal/>
    </border>
    <border>
      <left/>
      <right/>
      <top style="thick">
        <color indexed="64"/>
      </top>
      <bottom/>
      <diagonal/>
    </border>
    <border>
      <left style="thick">
        <color indexed="64"/>
      </left>
      <right/>
      <top/>
      <bottom/>
      <diagonal/>
    </border>
    <border>
      <left style="medium">
        <color indexed="64"/>
      </left>
      <right style="thick">
        <color indexed="64"/>
      </right>
      <top/>
      <bottom style="medium">
        <color indexed="64"/>
      </bottom>
      <diagonal/>
    </border>
    <border>
      <left style="medium">
        <color indexed="64"/>
      </left>
      <right style="thick">
        <color indexed="64"/>
      </right>
      <top style="medium">
        <color indexed="64"/>
      </top>
      <bottom/>
      <diagonal/>
    </border>
    <border>
      <left/>
      <right style="thick">
        <color auto="1"/>
      </right>
      <top style="medium">
        <color auto="1"/>
      </top>
      <bottom/>
      <diagonal/>
    </border>
    <border>
      <left/>
      <right style="thick">
        <color indexed="64"/>
      </right>
      <top/>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style="medium">
        <color indexed="64"/>
      </top>
      <bottom style="medium">
        <color indexed="64"/>
      </bottom>
      <diagonal/>
    </border>
    <border>
      <left style="thick">
        <color indexed="64"/>
      </left>
      <right/>
      <top style="medium">
        <color indexed="64"/>
      </top>
      <bottom style="thick">
        <color indexed="64"/>
      </bottom>
      <diagonal/>
    </border>
    <border>
      <left style="thick">
        <color indexed="64"/>
      </left>
      <right/>
      <top style="medium">
        <color indexed="64"/>
      </top>
      <bottom/>
      <diagonal/>
    </border>
    <border>
      <left style="thick">
        <color indexed="64"/>
      </left>
      <right/>
      <top/>
      <bottom style="medium">
        <color indexed="64"/>
      </bottom>
      <diagonal/>
    </border>
    <border>
      <left/>
      <right style="thick">
        <color indexed="64"/>
      </right>
      <top/>
      <bottom style="medium">
        <color indexed="64"/>
      </bottom>
      <diagonal/>
    </border>
    <border>
      <left style="medium">
        <color indexed="64"/>
      </left>
      <right style="medium">
        <color indexed="64"/>
      </right>
      <top style="thick">
        <color indexed="64"/>
      </top>
      <bottom style="medium">
        <color indexed="64"/>
      </bottom>
      <diagonal/>
    </border>
    <border>
      <left style="medium">
        <color indexed="64"/>
      </left>
      <right style="thick">
        <color indexed="64"/>
      </right>
      <top style="thick">
        <color indexed="64"/>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1">
    <xf numFmtId="0" fontId="0" fillId="0" borderId="0"/>
  </cellStyleXfs>
  <cellXfs count="223">
    <xf numFmtId="0" fontId="0" fillId="0" borderId="0" xfId="0"/>
    <xf numFmtId="0" fontId="0" fillId="2" borderId="0" xfId="0" applyFill="1" applyProtection="1"/>
    <xf numFmtId="0" fontId="5" fillId="2" borderId="0" xfId="0" applyFont="1" applyFill="1" applyProtection="1"/>
    <xf numFmtId="0" fontId="1" fillId="2" borderId="0" xfId="0" applyFont="1" applyFill="1" applyAlignment="1" applyProtection="1">
      <alignment horizontal="center" vertical="top"/>
    </xf>
    <xf numFmtId="0" fontId="1" fillId="5" borderId="1" xfId="0" applyFont="1" applyFill="1" applyBorder="1" applyAlignment="1" applyProtection="1">
      <alignment horizontal="center" vertical="top"/>
    </xf>
    <xf numFmtId="0" fontId="0" fillId="0" borderId="0" xfId="0" applyProtection="1"/>
    <xf numFmtId="0" fontId="1" fillId="6" borderId="1" xfId="0" applyFont="1" applyFill="1" applyBorder="1" applyAlignment="1" applyProtection="1">
      <alignment horizontal="center" vertical="center" wrapText="1"/>
    </xf>
    <xf numFmtId="0" fontId="4" fillId="4" borderId="1" xfId="0" applyFont="1" applyFill="1" applyBorder="1" applyAlignment="1" applyProtection="1">
      <alignment horizontal="center" vertical="center" wrapText="1"/>
    </xf>
    <xf numFmtId="0" fontId="1" fillId="5" borderId="7" xfId="0" applyFont="1" applyFill="1" applyBorder="1" applyAlignment="1" applyProtection="1">
      <alignment horizontal="center" vertical="center"/>
    </xf>
    <xf numFmtId="0" fontId="1" fillId="5" borderId="1" xfId="0" applyFont="1" applyFill="1" applyBorder="1" applyAlignment="1" applyProtection="1">
      <alignment horizontal="center" vertical="center"/>
    </xf>
    <xf numFmtId="0" fontId="1" fillId="5" borderId="10" xfId="0" applyFont="1" applyFill="1" applyBorder="1" applyAlignment="1" applyProtection="1">
      <alignment horizontal="center" vertical="center" wrapText="1"/>
    </xf>
    <xf numFmtId="0" fontId="2" fillId="0" borderId="1" xfId="0" applyFont="1" applyFill="1" applyBorder="1" applyAlignment="1" applyProtection="1">
      <alignment horizontal="center"/>
      <protection locked="0"/>
    </xf>
    <xf numFmtId="0" fontId="1" fillId="5" borderId="1" xfId="0" applyFont="1" applyFill="1" applyBorder="1" applyAlignment="1" applyProtection="1">
      <alignment horizontal="center" vertical="top" wrapText="1"/>
    </xf>
    <xf numFmtId="0" fontId="0" fillId="4" borderId="1" xfId="0" applyFont="1" applyFill="1" applyBorder="1" applyAlignment="1" applyProtection="1">
      <alignment horizontal="left" wrapText="1"/>
    </xf>
    <xf numFmtId="0" fontId="0" fillId="3" borderId="1" xfId="0" applyFont="1" applyFill="1" applyBorder="1" applyAlignment="1" applyProtection="1">
      <alignment horizontal="left" wrapText="1"/>
    </xf>
    <xf numFmtId="0" fontId="1" fillId="0" borderId="0" xfId="0" applyFont="1" applyAlignment="1" applyProtection="1">
      <alignment horizontal="center" vertical="top"/>
    </xf>
    <xf numFmtId="0" fontId="2" fillId="0" borderId="10" xfId="0" applyFont="1" applyFill="1" applyBorder="1" applyAlignment="1" applyProtection="1">
      <alignment horizontal="center"/>
      <protection locked="0"/>
    </xf>
    <xf numFmtId="0" fontId="2" fillId="0" borderId="1" xfId="0" applyFont="1" applyFill="1" applyBorder="1" applyAlignment="1" applyProtection="1">
      <alignment horizontal="center" vertical="center"/>
      <protection locked="0"/>
    </xf>
    <xf numFmtId="0" fontId="0" fillId="2" borderId="0" xfId="0" applyFont="1" applyFill="1" applyProtection="1"/>
    <xf numFmtId="0" fontId="0" fillId="0" borderId="0" xfId="0" applyFont="1" applyProtection="1"/>
    <xf numFmtId="2" fontId="3" fillId="9" borderId="1" xfId="0" applyNumberFormat="1" applyFont="1" applyFill="1" applyBorder="1" applyAlignment="1" applyProtection="1">
      <alignment horizontal="center"/>
    </xf>
    <xf numFmtId="2" fontId="10" fillId="9" borderId="1" xfId="0" applyNumberFormat="1" applyFont="1" applyFill="1" applyBorder="1" applyAlignment="1" applyProtection="1">
      <alignment horizontal="center"/>
    </xf>
    <xf numFmtId="0" fontId="7" fillId="9" borderId="1" xfId="0" applyFont="1" applyFill="1" applyBorder="1" applyAlignment="1" applyProtection="1">
      <alignment horizontal="center"/>
    </xf>
    <xf numFmtId="0" fontId="2" fillId="9" borderId="1" xfId="0" applyFont="1" applyFill="1" applyBorder="1" applyAlignment="1" applyProtection="1">
      <alignment horizontal="center"/>
    </xf>
    <xf numFmtId="0" fontId="2" fillId="9" borderId="12" xfId="0" applyFont="1" applyFill="1" applyBorder="1" applyAlignment="1" applyProtection="1">
      <alignment horizontal="center"/>
    </xf>
    <xf numFmtId="0" fontId="2" fillId="9" borderId="1" xfId="0" applyFont="1" applyFill="1" applyBorder="1" applyAlignment="1" applyProtection="1">
      <alignment horizontal="center" vertical="center"/>
    </xf>
    <xf numFmtId="0" fontId="0" fillId="8" borderId="0" xfId="0" applyFill="1" applyProtection="1"/>
    <xf numFmtId="0" fontId="1" fillId="8" borderId="0" xfId="0" applyFont="1" applyFill="1" applyBorder="1" applyAlignment="1" applyProtection="1">
      <alignment horizontal="center" vertical="top"/>
    </xf>
    <xf numFmtId="0" fontId="1" fillId="8" borderId="0" xfId="0" applyFont="1" applyFill="1" applyAlignment="1" applyProtection="1">
      <alignment horizontal="center" vertical="top"/>
    </xf>
    <xf numFmtId="0" fontId="2" fillId="8" borderId="0" xfId="0" applyFont="1" applyFill="1" applyBorder="1" applyAlignment="1" applyProtection="1">
      <alignment horizontal="left"/>
    </xf>
    <xf numFmtId="0" fontId="10" fillId="8" borderId="0" xfId="0" applyFont="1" applyFill="1" applyProtection="1"/>
    <xf numFmtId="0" fontId="9" fillId="8" borderId="0" xfId="0" applyFont="1" applyFill="1" applyProtection="1"/>
    <xf numFmtId="0" fontId="5" fillId="8" borderId="0" xfId="0" applyFont="1" applyFill="1" applyProtection="1"/>
    <xf numFmtId="0" fontId="13" fillId="8" borderId="0" xfId="0" applyFont="1" applyFill="1" applyProtection="1"/>
    <xf numFmtId="0" fontId="1" fillId="8" borderId="0" xfId="0" applyFont="1" applyFill="1" applyProtection="1"/>
    <xf numFmtId="0" fontId="1" fillId="5" borderId="16" xfId="0" applyFont="1" applyFill="1" applyBorder="1" applyAlignment="1" applyProtection="1">
      <alignment horizontal="center" vertical="center" wrapText="1"/>
    </xf>
    <xf numFmtId="0" fontId="2" fillId="9" borderId="16" xfId="0" applyFont="1" applyFill="1" applyBorder="1" applyAlignment="1" applyProtection="1">
      <alignment horizontal="center"/>
    </xf>
    <xf numFmtId="0" fontId="2" fillId="9" borderId="15" xfId="0" applyFont="1" applyFill="1" applyBorder="1" applyAlignment="1" applyProtection="1">
      <alignment horizontal="center"/>
    </xf>
    <xf numFmtId="0" fontId="7" fillId="9" borderId="15" xfId="0" applyFont="1" applyFill="1" applyBorder="1" applyAlignment="1" applyProtection="1">
      <alignment horizontal="center"/>
    </xf>
    <xf numFmtId="0" fontId="4" fillId="4" borderId="16" xfId="0" applyFont="1" applyFill="1" applyBorder="1" applyAlignment="1" applyProtection="1">
      <alignment horizontal="center" vertical="center" wrapText="1"/>
    </xf>
    <xf numFmtId="2" fontId="3" fillId="9" borderId="16" xfId="0" applyNumberFormat="1" applyFont="1" applyFill="1" applyBorder="1" applyAlignment="1" applyProtection="1">
      <alignment horizontal="center"/>
    </xf>
    <xf numFmtId="2" fontId="10" fillId="9" borderId="17" xfId="0" applyNumberFormat="1" applyFont="1" applyFill="1" applyBorder="1" applyAlignment="1" applyProtection="1">
      <alignment horizontal="center"/>
    </xf>
    <xf numFmtId="2" fontId="10" fillId="9" borderId="15" xfId="0" applyNumberFormat="1" applyFont="1" applyFill="1" applyBorder="1" applyAlignment="1" applyProtection="1">
      <alignment horizontal="center"/>
    </xf>
    <xf numFmtId="0" fontId="7" fillId="9" borderId="17" xfId="0" applyFont="1" applyFill="1" applyBorder="1" applyAlignment="1" applyProtection="1">
      <alignment horizontal="center"/>
    </xf>
    <xf numFmtId="0" fontId="2" fillId="0" borderId="16" xfId="0" applyFont="1" applyFill="1" applyBorder="1" applyAlignment="1" applyProtection="1">
      <alignment horizontal="center"/>
      <protection locked="0"/>
    </xf>
    <xf numFmtId="0" fontId="1" fillId="5" borderId="17" xfId="0" applyFont="1" applyFill="1" applyBorder="1" applyAlignment="1" applyProtection="1">
      <alignment horizontal="center" vertical="top"/>
    </xf>
    <xf numFmtId="0" fontId="6" fillId="8" borderId="0" xfId="0" applyFont="1" applyFill="1" applyAlignment="1" applyProtection="1">
      <alignment horizontal="left" vertical="top"/>
    </xf>
    <xf numFmtId="0" fontId="0" fillId="8" borderId="0" xfId="0" applyFill="1" applyBorder="1" applyAlignment="1" applyProtection="1">
      <alignment horizontal="center"/>
    </xf>
    <xf numFmtId="0" fontId="0" fillId="8" borderId="0" xfId="0" applyFont="1" applyFill="1" applyProtection="1"/>
    <xf numFmtId="49" fontId="0" fillId="8" borderId="0" xfId="0" applyNumberFormat="1" applyFill="1" applyProtection="1"/>
    <xf numFmtId="0" fontId="2" fillId="8" borderId="0" xfId="0" applyFont="1" applyFill="1" applyBorder="1" applyAlignment="1" applyProtection="1">
      <alignment horizontal="left" vertical="top"/>
    </xf>
    <xf numFmtId="0" fontId="2" fillId="8" borderId="0" xfId="0" applyFont="1" applyFill="1" applyProtection="1"/>
    <xf numFmtId="0" fontId="1" fillId="8" borderId="0" xfId="0" applyFont="1" applyFill="1" applyBorder="1" applyAlignment="1" applyProtection="1">
      <alignment horizontal="left" vertical="top" wrapText="1"/>
    </xf>
    <xf numFmtId="0" fontId="0" fillId="8" borderId="22" xfId="0" applyFill="1" applyBorder="1" applyProtection="1"/>
    <xf numFmtId="0" fontId="0" fillId="8" borderId="23" xfId="0" applyFill="1" applyBorder="1" applyProtection="1"/>
    <xf numFmtId="0" fontId="2" fillId="9" borderId="24" xfId="0" applyFont="1" applyFill="1" applyBorder="1" applyAlignment="1" applyProtection="1">
      <alignment horizontal="center"/>
    </xf>
    <xf numFmtId="0" fontId="2" fillId="0" borderId="25" xfId="0" applyFont="1" applyFill="1" applyBorder="1" applyAlignment="1" applyProtection="1">
      <alignment horizontal="center"/>
      <protection locked="0"/>
    </xf>
    <xf numFmtId="2" fontId="10" fillId="9" borderId="16" xfId="0" applyNumberFormat="1" applyFont="1" applyFill="1" applyBorder="1" applyAlignment="1" applyProtection="1">
      <alignment horizontal="center"/>
    </xf>
    <xf numFmtId="0" fontId="7" fillId="9" borderId="17" xfId="0" applyFont="1" applyFill="1" applyBorder="1" applyAlignment="1" applyProtection="1">
      <alignment horizontal="center" vertical="center"/>
    </xf>
    <xf numFmtId="0" fontId="7" fillId="9" borderId="15" xfId="0" applyFont="1" applyFill="1" applyBorder="1" applyAlignment="1" applyProtection="1">
      <alignment horizontal="center" vertical="center"/>
    </xf>
    <xf numFmtId="0" fontId="2" fillId="9" borderId="17" xfId="0" applyFont="1" applyFill="1" applyBorder="1" applyAlignment="1" applyProtection="1">
      <alignment horizontal="center"/>
    </xf>
    <xf numFmtId="0" fontId="1" fillId="5" borderId="25" xfId="0" applyFont="1" applyFill="1" applyBorder="1" applyAlignment="1" applyProtection="1">
      <alignment horizontal="center" vertical="top" wrapText="1"/>
    </xf>
    <xf numFmtId="0" fontId="2" fillId="9" borderId="15" xfId="0" applyFont="1" applyFill="1" applyBorder="1" applyAlignment="1" applyProtection="1">
      <alignment horizontal="center" vertical="center"/>
    </xf>
    <xf numFmtId="0" fontId="2" fillId="9" borderId="17" xfId="0" applyFont="1" applyFill="1" applyBorder="1" applyAlignment="1" applyProtection="1">
      <alignment horizontal="center" vertical="center"/>
    </xf>
    <xf numFmtId="2" fontId="3" fillId="9" borderId="15" xfId="0" applyNumberFormat="1" applyFont="1" applyFill="1" applyBorder="1" applyAlignment="1" applyProtection="1">
      <alignment horizontal="center"/>
    </xf>
    <xf numFmtId="2" fontId="3" fillId="9" borderId="17" xfId="0" applyNumberFormat="1" applyFont="1" applyFill="1" applyBorder="1" applyAlignment="1" applyProtection="1">
      <alignment horizontal="center"/>
    </xf>
    <xf numFmtId="0" fontId="1" fillId="10" borderId="1" xfId="0" applyFont="1" applyFill="1" applyBorder="1" applyAlignment="1" applyProtection="1">
      <alignment horizontal="center" vertical="center" wrapText="1"/>
    </xf>
    <xf numFmtId="0" fontId="1" fillId="5" borderId="17" xfId="0" applyFont="1" applyFill="1" applyBorder="1" applyAlignment="1" applyProtection="1">
      <alignment horizontal="left" vertical="top" wrapText="1"/>
    </xf>
    <xf numFmtId="0" fontId="2" fillId="9" borderId="16" xfId="0" applyFont="1" applyFill="1" applyBorder="1" applyAlignment="1" applyProtection="1">
      <alignment horizontal="center" vertical="center"/>
    </xf>
    <xf numFmtId="0" fontId="2" fillId="0" borderId="16" xfId="0" applyFont="1" applyFill="1" applyBorder="1" applyAlignment="1" applyProtection="1">
      <alignment horizontal="center" vertical="center"/>
      <protection locked="0"/>
    </xf>
    <xf numFmtId="164" fontId="2" fillId="9" borderId="17" xfId="0" applyNumberFormat="1" applyFont="1" applyFill="1" applyBorder="1" applyAlignment="1" applyProtection="1">
      <alignment horizontal="center" vertical="center"/>
    </xf>
    <xf numFmtId="164" fontId="2" fillId="9" borderId="15" xfId="0" applyNumberFormat="1" applyFont="1" applyFill="1" applyBorder="1" applyAlignment="1" applyProtection="1">
      <alignment horizontal="center" vertical="center"/>
    </xf>
    <xf numFmtId="0" fontId="2" fillId="0" borderId="15" xfId="0" applyFont="1" applyFill="1" applyBorder="1" applyAlignment="1" applyProtection="1">
      <alignment horizontal="center" vertical="center"/>
      <protection locked="0"/>
    </xf>
    <xf numFmtId="0" fontId="0" fillId="3" borderId="17" xfId="0" applyFont="1" applyFill="1" applyBorder="1" applyAlignment="1" applyProtection="1">
      <alignment horizontal="left" wrapText="1"/>
    </xf>
    <xf numFmtId="164" fontId="2" fillId="0" borderId="16" xfId="0" applyNumberFormat="1" applyFont="1" applyFill="1" applyBorder="1" applyAlignment="1" applyProtection="1">
      <alignment horizontal="center"/>
      <protection locked="0"/>
    </xf>
    <xf numFmtId="49" fontId="2" fillId="0" borderId="16" xfId="0" applyNumberFormat="1" applyFont="1" applyFill="1" applyBorder="1" applyAlignment="1" applyProtection="1">
      <alignment horizontal="center" vertical="center"/>
      <protection locked="0"/>
    </xf>
    <xf numFmtId="49" fontId="2" fillId="0" borderId="16" xfId="0" applyNumberFormat="1" applyFont="1" applyFill="1" applyBorder="1" applyAlignment="1" applyProtection="1">
      <alignment horizontal="center" vertical="center" wrapText="1"/>
      <protection locked="0"/>
    </xf>
    <xf numFmtId="49" fontId="2" fillId="0" borderId="25" xfId="0" applyNumberFormat="1" applyFont="1" applyFill="1" applyBorder="1" applyAlignment="1" applyProtection="1">
      <alignment horizontal="center" vertical="top" wrapText="1"/>
      <protection locked="0"/>
    </xf>
    <xf numFmtId="0" fontId="7" fillId="9" borderId="1" xfId="0" applyFont="1" applyFill="1" applyBorder="1" applyAlignment="1" applyProtection="1">
      <alignment horizontal="center" vertical="center"/>
    </xf>
    <xf numFmtId="0" fontId="7" fillId="9" borderId="16" xfId="0" applyFont="1" applyFill="1" applyBorder="1" applyAlignment="1" applyProtection="1">
      <alignment horizontal="center" vertical="center"/>
    </xf>
    <xf numFmtId="49" fontId="2" fillId="0" borderId="1" xfId="0" applyNumberFormat="1" applyFont="1" applyFill="1" applyBorder="1" applyAlignment="1" applyProtection="1">
      <alignment horizontal="center" vertical="center" wrapText="1"/>
      <protection locked="0"/>
    </xf>
    <xf numFmtId="164" fontId="2" fillId="0" borderId="1" xfId="0" applyNumberFormat="1" applyFont="1" applyFill="1" applyBorder="1" applyAlignment="1" applyProtection="1">
      <alignment horizontal="center"/>
      <protection locked="0"/>
    </xf>
    <xf numFmtId="49" fontId="2" fillId="0" borderId="17" xfId="0" applyNumberFormat="1" applyFont="1" applyFill="1" applyBorder="1" applyAlignment="1" applyProtection="1">
      <alignment horizontal="center" vertical="center"/>
      <protection locked="0"/>
    </xf>
    <xf numFmtId="49" fontId="2" fillId="0" borderId="15" xfId="0" applyNumberFormat="1" applyFont="1" applyFill="1" applyBorder="1" applyAlignment="1" applyProtection="1">
      <alignment horizontal="center" vertical="center"/>
      <protection locked="0"/>
    </xf>
    <xf numFmtId="0" fontId="1" fillId="10" borderId="1" xfId="0" applyFont="1" applyFill="1" applyBorder="1" applyAlignment="1" applyProtection="1">
      <alignment horizontal="left" vertical="top" wrapText="1"/>
    </xf>
    <xf numFmtId="0" fontId="1" fillId="10" borderId="17" xfId="0" applyFont="1" applyFill="1" applyBorder="1" applyAlignment="1" applyProtection="1">
      <alignment horizontal="left" vertical="top" wrapText="1"/>
    </xf>
    <xf numFmtId="0" fontId="7" fillId="9" borderId="25" xfId="0" applyFont="1" applyFill="1" applyBorder="1" applyAlignment="1" applyProtection="1">
      <alignment horizontal="center"/>
    </xf>
    <xf numFmtId="0" fontId="0" fillId="11" borderId="1" xfId="0" applyFont="1" applyFill="1" applyBorder="1" applyAlignment="1" applyProtection="1">
      <alignment horizontal="left"/>
    </xf>
    <xf numFmtId="0" fontId="0" fillId="11" borderId="17" xfId="0" applyFont="1" applyFill="1" applyBorder="1" applyAlignment="1" applyProtection="1">
      <alignment horizontal="left"/>
    </xf>
    <xf numFmtId="0" fontId="0" fillId="11" borderId="19" xfId="0" applyFont="1" applyFill="1" applyBorder="1" applyAlignment="1" applyProtection="1">
      <alignment horizontal="left"/>
    </xf>
    <xf numFmtId="0" fontId="0" fillId="11" borderId="1" xfId="0" applyFont="1" applyFill="1" applyBorder="1" applyAlignment="1" applyProtection="1">
      <alignment horizontal="left" wrapText="1"/>
    </xf>
    <xf numFmtId="0" fontId="0" fillId="11" borderId="1" xfId="0" applyFont="1" applyFill="1" applyBorder="1" applyAlignment="1" applyProtection="1">
      <alignment horizontal="left" vertical="center" wrapText="1"/>
    </xf>
    <xf numFmtId="0" fontId="1" fillId="11" borderId="1" xfId="0" applyFont="1" applyFill="1" applyBorder="1" applyAlignment="1" applyProtection="1">
      <alignment horizontal="left" vertical="center" wrapText="1"/>
    </xf>
    <xf numFmtId="0" fontId="0" fillId="11" borderId="17" xfId="0" applyFont="1" applyFill="1" applyBorder="1" applyAlignment="1" applyProtection="1">
      <alignment horizontal="left" vertical="center" wrapText="1"/>
    </xf>
    <xf numFmtId="0" fontId="1" fillId="11" borderId="1" xfId="0" applyFont="1" applyFill="1" applyBorder="1" applyAlignment="1" applyProtection="1">
      <alignment horizontal="center" vertical="center"/>
    </xf>
    <xf numFmtId="0" fontId="0" fillId="11" borderId="1" xfId="0" applyFont="1" applyFill="1" applyBorder="1" applyAlignment="1" applyProtection="1">
      <alignment horizontal="left" vertical="top" wrapText="1"/>
    </xf>
    <xf numFmtId="0" fontId="0" fillId="11" borderId="17" xfId="0" applyFont="1" applyFill="1" applyBorder="1" applyAlignment="1" applyProtection="1">
      <alignment horizontal="left" vertical="top" wrapText="1"/>
    </xf>
    <xf numFmtId="0" fontId="1" fillId="11" borderId="17" xfId="0" applyFont="1" applyFill="1" applyBorder="1" applyAlignment="1" applyProtection="1">
      <alignment horizontal="left" vertical="top" wrapText="1"/>
    </xf>
    <xf numFmtId="0" fontId="0" fillId="11" borderId="10" xfId="0" applyFont="1" applyFill="1" applyBorder="1" applyAlignment="1" applyProtection="1">
      <alignment horizontal="left" vertical="center" wrapText="1"/>
    </xf>
    <xf numFmtId="0" fontId="1" fillId="11" borderId="19" xfId="0" applyFont="1" applyFill="1" applyBorder="1" applyAlignment="1" applyProtection="1">
      <alignment horizontal="left" wrapText="1"/>
    </xf>
    <xf numFmtId="0" fontId="0" fillId="11" borderId="1" xfId="0" applyFont="1" applyFill="1" applyBorder="1" applyProtection="1"/>
    <xf numFmtId="0" fontId="1" fillId="11" borderId="1" xfId="0" applyFont="1" applyFill="1" applyBorder="1" applyProtection="1"/>
    <xf numFmtId="0" fontId="1" fillId="11" borderId="17" xfId="0" applyFont="1" applyFill="1" applyBorder="1" applyProtection="1"/>
    <xf numFmtId="0" fontId="1" fillId="11" borderId="2" xfId="0" applyFont="1" applyFill="1" applyBorder="1" applyAlignment="1" applyProtection="1">
      <alignment horizontal="left"/>
    </xf>
    <xf numFmtId="0" fontId="1" fillId="11" borderId="7" xfId="0" applyFont="1" applyFill="1" applyBorder="1" applyAlignment="1" applyProtection="1">
      <alignment horizontal="left"/>
    </xf>
    <xf numFmtId="0" fontId="1" fillId="11" borderId="17" xfId="0" applyFont="1" applyFill="1" applyBorder="1" applyAlignment="1" applyProtection="1">
      <alignment horizontal="left"/>
    </xf>
    <xf numFmtId="0" fontId="0" fillId="11" borderId="1" xfId="0" applyFont="1" applyFill="1" applyBorder="1" applyAlignment="1" applyProtection="1">
      <alignment horizontal="left" vertical="center"/>
    </xf>
    <xf numFmtId="0" fontId="0" fillId="0" borderId="13" xfId="0" applyBorder="1"/>
    <xf numFmtId="0" fontId="1" fillId="10" borderId="14" xfId="0" applyFont="1" applyFill="1" applyBorder="1" applyAlignment="1">
      <alignment horizontal="left" wrapText="1"/>
    </xf>
    <xf numFmtId="10" fontId="1" fillId="10" borderId="14" xfId="0" applyNumberFormat="1" applyFont="1" applyFill="1" applyBorder="1" applyAlignment="1">
      <alignment horizontal="left" wrapText="1"/>
    </xf>
    <xf numFmtId="0" fontId="1" fillId="10" borderId="13" xfId="0" applyFont="1" applyFill="1" applyBorder="1" applyAlignment="1">
      <alignment horizontal="left" wrapText="1"/>
    </xf>
    <xf numFmtId="0" fontId="1" fillId="10" borderId="0" xfId="0" applyFont="1" applyFill="1" applyBorder="1" applyAlignment="1">
      <alignment horizontal="left" wrapText="1"/>
    </xf>
    <xf numFmtId="0" fontId="4" fillId="4" borderId="14" xfId="0" applyFont="1" applyFill="1" applyBorder="1" applyAlignment="1">
      <alignment horizontal="left" wrapText="1"/>
    </xf>
    <xf numFmtId="10" fontId="4" fillId="4" borderId="14" xfId="0" applyNumberFormat="1" applyFont="1" applyFill="1" applyBorder="1" applyAlignment="1">
      <alignment horizontal="left" wrapText="1"/>
    </xf>
    <xf numFmtId="0" fontId="4" fillId="4" borderId="13" xfId="0" applyFont="1" applyFill="1" applyBorder="1" applyAlignment="1">
      <alignment horizontal="left" wrapText="1"/>
    </xf>
    <xf numFmtId="0" fontId="4" fillId="4" borderId="0" xfId="0" applyFont="1" applyFill="1" applyBorder="1" applyAlignment="1">
      <alignment horizontal="left" wrapText="1"/>
    </xf>
    <xf numFmtId="0" fontId="1" fillId="5" borderId="7" xfId="0" applyFont="1" applyFill="1" applyBorder="1" applyAlignment="1" applyProtection="1">
      <alignment horizontal="center" vertical="top"/>
    </xf>
    <xf numFmtId="0" fontId="1" fillId="11" borderId="1" xfId="0" applyFont="1" applyFill="1" applyBorder="1" applyAlignment="1" applyProtection="1">
      <alignment horizontal="left"/>
    </xf>
    <xf numFmtId="0" fontId="7" fillId="0" borderId="1" xfId="0" applyFont="1" applyFill="1" applyBorder="1" applyAlignment="1" applyProtection="1">
      <alignment horizontal="center"/>
      <protection locked="0"/>
    </xf>
    <xf numFmtId="0" fontId="4" fillId="2" borderId="17" xfId="0" applyFont="1" applyFill="1" applyBorder="1" applyAlignment="1" applyProtection="1">
      <alignment horizontal="left" vertical="top" wrapText="1"/>
    </xf>
    <xf numFmtId="0" fontId="4" fillId="2" borderId="1" xfId="0" applyFont="1" applyFill="1" applyBorder="1" applyAlignment="1" applyProtection="1">
      <alignment horizontal="left" vertical="top" wrapText="1"/>
    </xf>
    <xf numFmtId="49" fontId="0" fillId="0" borderId="13" xfId="0" applyNumberFormat="1" applyBorder="1"/>
    <xf numFmtId="2" fontId="0" fillId="0" borderId="13" xfId="0" applyNumberFormat="1" applyBorder="1"/>
    <xf numFmtId="1" fontId="0" fillId="0" borderId="13" xfId="0" applyNumberFormat="1" applyBorder="1"/>
    <xf numFmtId="0" fontId="14" fillId="8" borderId="0" xfId="0" applyFont="1" applyFill="1" applyAlignment="1" applyProtection="1">
      <alignment horizontal="center"/>
    </xf>
    <xf numFmtId="0" fontId="1" fillId="5" borderId="10" xfId="0" applyFont="1" applyFill="1" applyBorder="1" applyAlignment="1" applyProtection="1">
      <alignment horizontal="center" vertical="top"/>
    </xf>
    <xf numFmtId="0" fontId="1" fillId="6" borderId="8" xfId="0" applyFont="1" applyFill="1" applyBorder="1" applyAlignment="1" applyProtection="1">
      <alignment horizontal="center" vertical="center" wrapText="1"/>
    </xf>
    <xf numFmtId="0" fontId="0" fillId="11" borderId="12" xfId="0" applyFont="1" applyFill="1" applyBorder="1" applyAlignment="1" applyProtection="1">
      <alignment horizontal="left"/>
    </xf>
    <xf numFmtId="0" fontId="0" fillId="8" borderId="1" xfId="0" applyFont="1" applyFill="1" applyBorder="1" applyProtection="1"/>
    <xf numFmtId="0" fontId="1" fillId="5" borderId="7" xfId="0" applyFont="1" applyFill="1" applyBorder="1" applyAlignment="1" applyProtection="1">
      <alignment horizontal="center" vertical="top" wrapText="1"/>
    </xf>
    <xf numFmtId="0" fontId="0" fillId="8" borderId="12" xfId="0" applyFont="1" applyFill="1" applyBorder="1" applyProtection="1"/>
    <xf numFmtId="0" fontId="1" fillId="6" borderId="38" xfId="0" applyFont="1" applyFill="1" applyBorder="1" applyAlignment="1" applyProtection="1">
      <alignment horizontal="center" vertical="center" wrapText="1"/>
    </xf>
    <xf numFmtId="0" fontId="4" fillId="4" borderId="24" xfId="0" applyFont="1" applyFill="1" applyBorder="1" applyAlignment="1" applyProtection="1">
      <alignment horizontal="center" vertical="center" wrapText="1"/>
    </xf>
    <xf numFmtId="0" fontId="16" fillId="0" borderId="0" xfId="0" applyFont="1"/>
    <xf numFmtId="0" fontId="0" fillId="0" borderId="0" xfId="0" applyFill="1"/>
    <xf numFmtId="0" fontId="2" fillId="0" borderId="10" xfId="0" applyFont="1" applyFill="1" applyBorder="1" applyAlignment="1" applyProtection="1">
      <alignment horizontal="center" vertical="center"/>
      <protection locked="0"/>
    </xf>
    <xf numFmtId="0" fontId="14" fillId="8" borderId="0" xfId="0" applyFont="1" applyFill="1" applyAlignment="1" applyProtection="1">
      <alignment horizontal="center"/>
    </xf>
    <xf numFmtId="0" fontId="1" fillId="10" borderId="7" xfId="0" applyFont="1" applyFill="1" applyBorder="1" applyAlignment="1" applyProtection="1">
      <alignment horizontal="center" vertical="center" wrapText="1"/>
    </xf>
    <xf numFmtId="0" fontId="1" fillId="10" borderId="9" xfId="0" applyFont="1" applyFill="1" applyBorder="1" applyAlignment="1" applyProtection="1">
      <alignment horizontal="center" vertical="center" wrapText="1"/>
    </xf>
    <xf numFmtId="0" fontId="1" fillId="10" borderId="8" xfId="0" applyFont="1" applyFill="1" applyBorder="1" applyAlignment="1" applyProtection="1">
      <alignment horizontal="center" vertical="center" wrapText="1"/>
    </xf>
    <xf numFmtId="0" fontId="4" fillId="4" borderId="7" xfId="0" applyFont="1" applyFill="1" applyBorder="1" applyAlignment="1" applyProtection="1">
      <alignment horizontal="center" vertical="center" wrapText="1"/>
    </xf>
    <xf numFmtId="0" fontId="4" fillId="4" borderId="9" xfId="0" applyFont="1" applyFill="1" applyBorder="1" applyAlignment="1" applyProtection="1">
      <alignment horizontal="center" vertical="center" wrapText="1"/>
    </xf>
    <xf numFmtId="0" fontId="4" fillId="4" borderId="18" xfId="0" applyFont="1" applyFill="1" applyBorder="1" applyAlignment="1" applyProtection="1">
      <alignment horizontal="center" vertical="center" wrapText="1"/>
    </xf>
    <xf numFmtId="0" fontId="1" fillId="5" borderId="7" xfId="0" applyFont="1" applyFill="1" applyBorder="1" applyAlignment="1" applyProtection="1">
      <alignment horizontal="left"/>
    </xf>
    <xf numFmtId="0" fontId="1" fillId="5" borderId="9" xfId="0" applyFont="1" applyFill="1" applyBorder="1" applyAlignment="1" applyProtection="1">
      <alignment horizontal="left"/>
    </xf>
    <xf numFmtId="0" fontId="1" fillId="5" borderId="18" xfId="0" applyFont="1" applyFill="1" applyBorder="1" applyAlignment="1" applyProtection="1">
      <alignment horizontal="left"/>
    </xf>
    <xf numFmtId="0" fontId="1" fillId="5" borderId="10" xfId="0" applyFont="1" applyFill="1" applyBorder="1" applyAlignment="1" applyProtection="1">
      <alignment horizontal="center" vertical="center"/>
    </xf>
    <xf numFmtId="0" fontId="1" fillId="5" borderId="12" xfId="0" applyFont="1" applyFill="1" applyBorder="1" applyAlignment="1" applyProtection="1">
      <alignment horizontal="center" vertical="center"/>
    </xf>
    <xf numFmtId="0" fontId="2" fillId="0" borderId="2" xfId="0" applyFont="1" applyFill="1" applyBorder="1" applyAlignment="1" applyProtection="1">
      <alignment horizontal="left" vertical="top" wrapText="1"/>
      <protection locked="0"/>
    </xf>
    <xf numFmtId="0" fontId="2" fillId="0" borderId="4" xfId="0" applyFont="1" applyFill="1" applyBorder="1" applyAlignment="1" applyProtection="1">
      <alignment horizontal="left" vertical="top" wrapText="1"/>
      <protection locked="0"/>
    </xf>
    <xf numFmtId="0" fontId="2" fillId="0" borderId="5" xfId="0" applyFont="1" applyFill="1" applyBorder="1" applyAlignment="1" applyProtection="1">
      <alignment horizontal="left" vertical="top" wrapText="1"/>
      <protection locked="0"/>
    </xf>
    <xf numFmtId="0" fontId="2" fillId="0" borderId="0" xfId="0" applyFont="1" applyFill="1" applyBorder="1" applyAlignment="1" applyProtection="1">
      <alignment horizontal="left" vertical="top" wrapText="1"/>
      <protection locked="0"/>
    </xf>
    <xf numFmtId="0" fontId="2" fillId="0" borderId="3" xfId="0" applyFont="1" applyFill="1" applyBorder="1" applyAlignment="1" applyProtection="1">
      <alignment horizontal="left" vertical="top" wrapText="1"/>
      <protection locked="0"/>
    </xf>
    <xf numFmtId="0" fontId="2" fillId="0" borderId="6" xfId="0" applyFont="1" applyFill="1" applyBorder="1" applyAlignment="1" applyProtection="1">
      <alignment horizontal="left" vertical="top" wrapText="1"/>
      <protection locked="0"/>
    </xf>
    <xf numFmtId="0" fontId="1" fillId="10" borderId="10" xfId="0" applyFont="1" applyFill="1" applyBorder="1" applyAlignment="1" applyProtection="1">
      <alignment horizontal="left" vertical="top" wrapText="1"/>
    </xf>
    <xf numFmtId="0" fontId="1" fillId="10" borderId="11" xfId="0" applyFont="1" applyFill="1" applyBorder="1" applyAlignment="1" applyProtection="1">
      <alignment horizontal="left" vertical="top" wrapText="1"/>
    </xf>
    <xf numFmtId="0" fontId="1" fillId="10" borderId="12" xfId="0" applyFont="1" applyFill="1" applyBorder="1" applyAlignment="1" applyProtection="1">
      <alignment horizontal="left" vertical="top" wrapText="1"/>
    </xf>
    <xf numFmtId="0" fontId="1" fillId="7" borderId="28" xfId="0" applyFont="1" applyFill="1" applyBorder="1" applyAlignment="1" applyProtection="1">
      <alignment horizontal="left" vertical="top" wrapText="1"/>
    </xf>
    <xf numFmtId="0" fontId="1" fillId="7" borderId="29" xfId="0" applyFont="1" applyFill="1" applyBorder="1" applyAlignment="1" applyProtection="1">
      <alignment horizontal="left" vertical="top" wrapText="1"/>
    </xf>
    <xf numFmtId="0" fontId="1" fillId="7" borderId="30" xfId="0" applyFont="1" applyFill="1" applyBorder="1" applyAlignment="1" applyProtection="1">
      <alignment horizontal="left" vertical="top" wrapText="1"/>
    </xf>
    <xf numFmtId="0" fontId="1" fillId="5" borderId="10" xfId="0" applyFont="1" applyFill="1" applyBorder="1" applyAlignment="1" applyProtection="1">
      <alignment horizontal="center" vertical="top"/>
    </xf>
    <xf numFmtId="0" fontId="1" fillId="5" borderId="11" xfId="0" applyFont="1" applyFill="1" applyBorder="1" applyAlignment="1" applyProtection="1">
      <alignment horizontal="center" vertical="top"/>
    </xf>
    <xf numFmtId="0" fontId="1" fillId="5" borderId="12" xfId="0" applyFont="1" applyFill="1" applyBorder="1" applyAlignment="1" applyProtection="1">
      <alignment horizontal="center" vertical="top"/>
    </xf>
    <xf numFmtId="0" fontId="8" fillId="12" borderId="33" xfId="0" applyFont="1" applyFill="1" applyBorder="1" applyAlignment="1" applyProtection="1">
      <alignment horizontal="left" vertical="top"/>
    </xf>
    <xf numFmtId="0" fontId="8" fillId="12" borderId="4" xfId="0" applyFont="1" applyFill="1" applyBorder="1" applyAlignment="1" applyProtection="1">
      <alignment horizontal="left" vertical="top"/>
    </xf>
    <xf numFmtId="0" fontId="8" fillId="12" borderId="26" xfId="0" applyFont="1" applyFill="1" applyBorder="1" applyAlignment="1" applyProtection="1">
      <alignment horizontal="left" vertical="top"/>
    </xf>
    <xf numFmtId="0" fontId="0" fillId="12" borderId="23" xfId="0" applyFont="1" applyFill="1" applyBorder="1" applyAlignment="1" applyProtection="1">
      <alignment horizontal="left" vertical="top"/>
    </xf>
    <xf numFmtId="0" fontId="0" fillId="12" borderId="0" xfId="0" applyFont="1" applyFill="1" applyBorder="1" applyAlignment="1" applyProtection="1">
      <alignment horizontal="left" vertical="top"/>
    </xf>
    <xf numFmtId="0" fontId="0" fillId="12" borderId="27" xfId="0" applyFont="1" applyFill="1" applyBorder="1" applyAlignment="1" applyProtection="1">
      <alignment horizontal="left" vertical="top"/>
    </xf>
    <xf numFmtId="0" fontId="9" fillId="4" borderId="23" xfId="0" applyFont="1" applyFill="1" applyBorder="1" applyAlignment="1" applyProtection="1">
      <alignment horizontal="left" vertical="top" wrapText="1"/>
    </xf>
    <xf numFmtId="0" fontId="9" fillId="4" borderId="0" xfId="0" applyFont="1" applyFill="1" applyBorder="1" applyAlignment="1" applyProtection="1">
      <alignment horizontal="left" vertical="top" wrapText="1"/>
    </xf>
    <xf numFmtId="0" fontId="9" fillId="4" borderId="27" xfId="0" applyFont="1" applyFill="1" applyBorder="1" applyAlignment="1" applyProtection="1">
      <alignment horizontal="left" vertical="top" wrapText="1"/>
    </xf>
    <xf numFmtId="0" fontId="0" fillId="10" borderId="23" xfId="0" applyFont="1" applyFill="1" applyBorder="1" applyAlignment="1" applyProtection="1">
      <alignment horizontal="left" vertical="top" wrapText="1"/>
    </xf>
    <xf numFmtId="0" fontId="0" fillId="10" borderId="0" xfId="0" applyFont="1" applyFill="1" applyBorder="1" applyAlignment="1" applyProtection="1">
      <alignment horizontal="left" vertical="top" wrapText="1"/>
    </xf>
    <xf numFmtId="0" fontId="0" fillId="10" borderId="27" xfId="0" applyFont="1" applyFill="1" applyBorder="1" applyAlignment="1" applyProtection="1">
      <alignment horizontal="left" vertical="top" wrapText="1"/>
    </xf>
    <xf numFmtId="0" fontId="4" fillId="5" borderId="7" xfId="0" applyFont="1" applyFill="1" applyBorder="1" applyAlignment="1" applyProtection="1">
      <alignment horizontal="left" wrapText="1"/>
    </xf>
    <xf numFmtId="0" fontId="4" fillId="5" borderId="18" xfId="0" applyFont="1" applyFill="1" applyBorder="1" applyAlignment="1" applyProtection="1">
      <alignment horizontal="left" wrapText="1"/>
    </xf>
    <xf numFmtId="0" fontId="2" fillId="0" borderId="2" xfId="0" applyFont="1" applyFill="1" applyBorder="1" applyAlignment="1" applyProtection="1">
      <alignment horizontal="left" vertical="top"/>
      <protection locked="0"/>
    </xf>
    <xf numFmtId="0" fontId="2" fillId="0" borderId="4" xfId="0" applyFont="1" applyFill="1" applyBorder="1" applyAlignment="1" applyProtection="1">
      <alignment horizontal="left" vertical="top"/>
      <protection locked="0"/>
    </xf>
    <xf numFmtId="0" fontId="2" fillId="0" borderId="5" xfId="0" applyFont="1" applyFill="1" applyBorder="1" applyAlignment="1" applyProtection="1">
      <alignment horizontal="left" vertical="top"/>
      <protection locked="0"/>
    </xf>
    <xf numFmtId="0" fontId="2" fillId="0" borderId="0" xfId="0" applyFont="1" applyFill="1" applyBorder="1" applyAlignment="1" applyProtection="1">
      <alignment horizontal="left" vertical="top"/>
      <protection locked="0"/>
    </xf>
    <xf numFmtId="0" fontId="2" fillId="0" borderId="3" xfId="0" applyFont="1" applyFill="1" applyBorder="1" applyAlignment="1" applyProtection="1">
      <alignment horizontal="left" vertical="top"/>
      <protection locked="0"/>
    </xf>
    <xf numFmtId="0" fontId="2" fillId="0" borderId="6" xfId="0" applyFont="1" applyFill="1" applyBorder="1" applyAlignment="1" applyProtection="1">
      <alignment horizontal="left" vertical="top"/>
      <protection locked="0"/>
    </xf>
    <xf numFmtId="0" fontId="1" fillId="5" borderId="2" xfId="0" applyFont="1" applyFill="1" applyBorder="1" applyAlignment="1" applyProtection="1">
      <alignment horizontal="left" vertical="top"/>
    </xf>
    <xf numFmtId="0" fontId="1" fillId="5" borderId="4" xfId="0" applyFont="1" applyFill="1" applyBorder="1" applyAlignment="1" applyProtection="1">
      <alignment horizontal="left" vertical="top"/>
    </xf>
    <xf numFmtId="0" fontId="1" fillId="5" borderId="26" xfId="0" applyFont="1" applyFill="1" applyBorder="1" applyAlignment="1" applyProtection="1">
      <alignment horizontal="left" vertical="top"/>
    </xf>
    <xf numFmtId="0" fontId="1" fillId="5" borderId="7" xfId="0" applyFont="1" applyFill="1" applyBorder="1" applyAlignment="1" applyProtection="1">
      <alignment horizontal="left" vertical="top"/>
    </xf>
    <xf numFmtId="0" fontId="1" fillId="5" borderId="9" xfId="0" applyFont="1" applyFill="1" applyBorder="1" applyAlignment="1" applyProtection="1">
      <alignment horizontal="left" vertical="top"/>
    </xf>
    <xf numFmtId="0" fontId="1" fillId="5" borderId="18" xfId="0" applyFont="1" applyFill="1" applyBorder="1" applyAlignment="1" applyProtection="1">
      <alignment horizontal="left" vertical="top"/>
    </xf>
    <xf numFmtId="0" fontId="1" fillId="5" borderId="1" xfId="0" applyFont="1" applyFill="1" applyBorder="1" applyAlignment="1" applyProtection="1">
      <alignment horizontal="left" vertical="top"/>
    </xf>
    <xf numFmtId="0" fontId="1" fillId="5" borderId="16" xfId="0" applyFont="1" applyFill="1" applyBorder="1" applyAlignment="1" applyProtection="1">
      <alignment horizontal="left" vertical="top"/>
    </xf>
    <xf numFmtId="0" fontId="0" fillId="11" borderId="10" xfId="0" applyFont="1" applyFill="1" applyBorder="1" applyAlignment="1" applyProtection="1">
      <alignment horizontal="left" vertical="top" wrapText="1"/>
    </xf>
    <xf numFmtId="0" fontId="0" fillId="11" borderId="12" xfId="0" applyFont="1" applyFill="1" applyBorder="1" applyAlignment="1" applyProtection="1">
      <alignment horizontal="left" vertical="top" wrapText="1"/>
    </xf>
    <xf numFmtId="0" fontId="2" fillId="0" borderId="10" xfId="0" applyFont="1" applyFill="1" applyBorder="1" applyAlignment="1" applyProtection="1">
      <alignment horizontal="center" vertical="top" wrapText="1"/>
      <protection locked="0"/>
    </xf>
    <xf numFmtId="0" fontId="2" fillId="0" borderId="12" xfId="0" applyFont="1" applyFill="1" applyBorder="1" applyAlignment="1" applyProtection="1">
      <alignment horizontal="center" vertical="top" wrapText="1"/>
      <protection locked="0"/>
    </xf>
    <xf numFmtId="0" fontId="1" fillId="5" borderId="39" xfId="0" applyFont="1" applyFill="1" applyBorder="1" applyAlignment="1" applyProtection="1">
      <alignment horizontal="left" wrapText="1"/>
    </xf>
    <xf numFmtId="0" fontId="1" fillId="5" borderId="40" xfId="0" applyFont="1" applyFill="1" applyBorder="1" applyAlignment="1" applyProtection="1">
      <alignment horizontal="left" wrapText="1"/>
    </xf>
    <xf numFmtId="0" fontId="1" fillId="5" borderId="41" xfId="0" applyFont="1" applyFill="1" applyBorder="1" applyAlignment="1" applyProtection="1">
      <alignment horizontal="left" wrapText="1"/>
    </xf>
    <xf numFmtId="0" fontId="2" fillId="0" borderId="7" xfId="0" applyFont="1" applyFill="1" applyBorder="1" applyAlignment="1" applyProtection="1">
      <alignment horizontal="left" vertical="top" wrapText="1"/>
      <protection locked="0"/>
    </xf>
    <xf numFmtId="0" fontId="2" fillId="0" borderId="9" xfId="0" applyFont="1" applyFill="1" applyBorder="1" applyAlignment="1" applyProtection="1">
      <alignment horizontal="left" vertical="top" wrapText="1"/>
      <protection locked="0"/>
    </xf>
    <xf numFmtId="0" fontId="2" fillId="0" borderId="8" xfId="0" applyFont="1" applyFill="1" applyBorder="1" applyAlignment="1" applyProtection="1">
      <alignment horizontal="left" vertical="top" wrapText="1"/>
      <protection locked="0"/>
    </xf>
    <xf numFmtId="0" fontId="0" fillId="7" borderId="31" xfId="0" applyFont="1" applyFill="1" applyBorder="1" applyAlignment="1" applyProtection="1">
      <alignment horizontal="left" vertical="top"/>
    </xf>
    <xf numFmtId="0" fontId="0" fillId="7" borderId="9" xfId="0" applyFont="1" applyFill="1" applyBorder="1" applyAlignment="1" applyProtection="1">
      <alignment horizontal="left" vertical="top"/>
    </xf>
    <xf numFmtId="0" fontId="0" fillId="7" borderId="18" xfId="0" applyFont="1" applyFill="1" applyBorder="1" applyAlignment="1" applyProtection="1">
      <alignment horizontal="left" vertical="top"/>
    </xf>
    <xf numFmtId="0" fontId="0" fillId="0" borderId="34" xfId="0" applyFont="1" applyFill="1" applyBorder="1" applyAlignment="1" applyProtection="1">
      <alignment horizontal="left" vertical="top"/>
    </xf>
    <xf numFmtId="0" fontId="0" fillId="0" borderId="6" xfId="0" applyFont="1" applyFill="1" applyBorder="1" applyAlignment="1" applyProtection="1">
      <alignment horizontal="left" vertical="top"/>
    </xf>
    <xf numFmtId="0" fontId="0" fillId="0" borderId="35" xfId="0" applyFont="1" applyFill="1" applyBorder="1" applyAlignment="1" applyProtection="1">
      <alignment horizontal="left" vertical="top"/>
    </xf>
    <xf numFmtId="0" fontId="15" fillId="7" borderId="32" xfId="0" applyFont="1" applyFill="1" applyBorder="1" applyAlignment="1" applyProtection="1">
      <alignment horizontal="left" vertical="top"/>
    </xf>
    <xf numFmtId="0" fontId="15" fillId="7" borderId="20" xfId="0" applyFont="1" applyFill="1" applyBorder="1" applyAlignment="1" applyProtection="1">
      <alignment horizontal="left" vertical="top"/>
    </xf>
    <xf numFmtId="0" fontId="15" fillId="7" borderId="21" xfId="0" applyFont="1" applyFill="1" applyBorder="1" applyAlignment="1" applyProtection="1">
      <alignment horizontal="left" vertical="top"/>
    </xf>
    <xf numFmtId="0" fontId="1" fillId="5" borderId="8" xfId="0" applyFont="1" applyFill="1" applyBorder="1" applyAlignment="1" applyProtection="1">
      <alignment horizontal="left"/>
    </xf>
    <xf numFmtId="0" fontId="2" fillId="0" borderId="36" xfId="0" applyFont="1" applyFill="1" applyBorder="1" applyAlignment="1" applyProtection="1">
      <alignment horizontal="left" vertical="top"/>
      <protection locked="0"/>
    </xf>
    <xf numFmtId="0" fontId="2" fillId="0" borderId="37" xfId="0" applyFont="1" applyFill="1" applyBorder="1" applyAlignment="1" applyProtection="1">
      <alignment horizontal="left" vertical="top"/>
      <protection locked="0"/>
    </xf>
    <xf numFmtId="0" fontId="2" fillId="0" borderId="1" xfId="0" applyFont="1" applyFill="1" applyBorder="1" applyAlignment="1" applyProtection="1">
      <alignment horizontal="left" vertical="top"/>
      <protection locked="0"/>
    </xf>
    <xf numFmtId="0" fontId="2" fillId="0" borderId="16" xfId="0" applyFont="1" applyFill="1" applyBorder="1" applyAlignment="1" applyProtection="1">
      <alignment horizontal="left" vertical="top"/>
      <protection locked="0"/>
    </xf>
    <xf numFmtId="0" fontId="2" fillId="0" borderId="1" xfId="0" applyFont="1" applyFill="1" applyBorder="1" applyAlignment="1" applyProtection="1">
      <alignment horizontal="left" vertical="top" wrapText="1"/>
      <protection locked="0"/>
    </xf>
    <xf numFmtId="0" fontId="2" fillId="0" borderId="16" xfId="0" applyFont="1" applyFill="1" applyBorder="1" applyAlignment="1" applyProtection="1">
      <alignment horizontal="left" vertical="top" wrapText="1"/>
      <protection locked="0"/>
    </xf>
    <xf numFmtId="0" fontId="4" fillId="4" borderId="10" xfId="0" applyFont="1" applyFill="1" applyBorder="1" applyAlignment="1" applyProtection="1">
      <alignment horizontal="left" vertical="top" wrapText="1"/>
    </xf>
    <xf numFmtId="0" fontId="4" fillId="4" borderId="11" xfId="0" applyFont="1" applyFill="1" applyBorder="1" applyAlignment="1" applyProtection="1">
      <alignment horizontal="left" vertical="top" wrapText="1"/>
    </xf>
    <xf numFmtId="0" fontId="4" fillId="4" borderId="12" xfId="0" applyFont="1" applyFill="1" applyBorder="1" applyAlignment="1" applyProtection="1">
      <alignment horizontal="left" vertical="top" wrapText="1"/>
    </xf>
    <xf numFmtId="0" fontId="1" fillId="5" borderId="8" xfId="0" applyFont="1" applyFill="1" applyBorder="1" applyAlignment="1" applyProtection="1">
      <alignment horizontal="left" vertical="top"/>
    </xf>
    <xf numFmtId="0" fontId="2" fillId="0" borderId="17" xfId="0" applyFont="1" applyFill="1" applyBorder="1" applyAlignment="1" applyProtection="1">
      <alignment horizontal="left" vertical="top"/>
      <protection locked="0"/>
    </xf>
    <xf numFmtId="0" fontId="2" fillId="0" borderId="15" xfId="0" applyFont="1" applyFill="1" applyBorder="1" applyAlignment="1" applyProtection="1">
      <alignment horizontal="left" vertical="top"/>
      <protection locked="0"/>
    </xf>
  </cellXfs>
  <cellStyles count="1">
    <cellStyle name="Normal" xfId="0" builtinId="0"/>
  </cellStyles>
  <dxfs count="0"/>
  <tableStyles count="0" defaultTableStyle="TableStyleMedium2" defaultPivotStyle="PivotStyleLight16"/>
  <colors>
    <mruColors>
      <color rgb="FFEAEAEA"/>
      <color rgb="FFF9FFE7"/>
      <color rgb="FFF4FFD1"/>
      <color rgb="FFFFFF99"/>
      <color rgb="FF00FFFF"/>
      <color rgb="FF33CC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345"/>
  <sheetViews>
    <sheetView showGridLines="0" tabSelected="1" topLeftCell="A55" zoomScaleNormal="100" workbookViewId="0">
      <selection activeCell="D29" sqref="D29:M34"/>
    </sheetView>
  </sheetViews>
  <sheetFormatPr defaultColWidth="0" defaultRowHeight="15" x14ac:dyDescent="0.25"/>
  <cols>
    <col min="1" max="1" width="7.5703125" style="1" customWidth="1"/>
    <col min="2" max="2" width="4.28515625" style="15" customWidth="1"/>
    <col min="3" max="3" width="35" style="5" customWidth="1"/>
    <col min="4" max="4" width="20.85546875" style="5" customWidth="1"/>
    <col min="5" max="5" width="22" style="5" customWidth="1"/>
    <col min="6" max="6" width="20.5703125" style="5" customWidth="1"/>
    <col min="7" max="7" width="20.28515625" style="5" customWidth="1"/>
    <col min="8" max="8" width="15.28515625" style="5" customWidth="1"/>
    <col min="9" max="9" width="18" style="5" customWidth="1"/>
    <col min="10" max="10" width="6.28515625" style="5" customWidth="1"/>
    <col min="11" max="11" width="14.7109375" style="5" customWidth="1"/>
    <col min="12" max="12" width="2.5703125" style="5" customWidth="1"/>
    <col min="13" max="13" width="21.7109375" style="5" customWidth="1"/>
    <col min="14" max="14" width="21.85546875" style="5" customWidth="1"/>
    <col min="15" max="15" width="31.28515625" style="1" customWidth="1"/>
    <col min="16" max="37" width="0" style="1" hidden="1" customWidth="1"/>
    <col min="38" max="16384" width="9.140625" style="5" hidden="1"/>
  </cols>
  <sheetData>
    <row r="1" spans="1:37" x14ac:dyDescent="0.25">
      <c r="A1" s="26"/>
      <c r="B1" s="28"/>
      <c r="C1" s="26"/>
      <c r="D1" s="26"/>
      <c r="E1" s="26"/>
      <c r="F1" s="26"/>
      <c r="G1" s="26"/>
      <c r="H1" s="26"/>
      <c r="I1" s="26"/>
      <c r="J1" s="26"/>
      <c r="K1" s="26"/>
      <c r="L1" s="26"/>
      <c r="M1" s="26"/>
      <c r="N1" s="26"/>
      <c r="O1" s="26"/>
      <c r="P1" s="5"/>
      <c r="Q1" s="5"/>
      <c r="R1" s="5"/>
      <c r="S1" s="5"/>
      <c r="T1" s="5"/>
      <c r="U1" s="5"/>
      <c r="V1" s="5"/>
      <c r="W1" s="5"/>
      <c r="X1" s="5"/>
      <c r="Y1" s="5"/>
      <c r="Z1" s="5"/>
      <c r="AA1" s="5"/>
      <c r="AB1" s="5"/>
      <c r="AC1" s="5"/>
      <c r="AD1" s="5"/>
      <c r="AE1" s="5"/>
      <c r="AF1" s="5"/>
      <c r="AG1" s="5"/>
      <c r="AH1" s="5"/>
      <c r="AI1" s="5"/>
      <c r="AJ1" s="5"/>
      <c r="AK1" s="5"/>
    </row>
    <row r="2" spans="1:37" s="1" customFormat="1" x14ac:dyDescent="0.25">
      <c r="A2" s="26"/>
      <c r="B2" s="30" t="s">
        <v>195</v>
      </c>
      <c r="C2" s="26"/>
      <c r="D2" s="26"/>
      <c r="E2" s="26"/>
      <c r="F2" s="26"/>
      <c r="G2" s="26"/>
      <c r="H2" s="26"/>
      <c r="I2" s="26"/>
      <c r="J2" s="26"/>
      <c r="K2" s="26"/>
      <c r="L2" s="26"/>
      <c r="M2" s="26"/>
      <c r="N2" s="26"/>
      <c r="O2" s="26"/>
    </row>
    <row r="3" spans="1:37" s="1" customFormat="1" ht="16.5" customHeight="1" x14ac:dyDescent="0.25">
      <c r="A3" s="26"/>
      <c r="B3" s="31"/>
      <c r="C3" s="26"/>
      <c r="D3" s="26"/>
      <c r="E3" s="26"/>
      <c r="F3" s="26"/>
      <c r="G3" s="26"/>
      <c r="H3" s="26"/>
      <c r="I3" s="26"/>
      <c r="J3" s="26"/>
      <c r="K3" s="26"/>
      <c r="L3" s="26"/>
      <c r="M3" s="26"/>
      <c r="N3" s="26"/>
      <c r="O3" s="26"/>
    </row>
    <row r="4" spans="1:37" s="2" customFormat="1" ht="31.5" x14ac:dyDescent="0.45">
      <c r="A4" s="32"/>
      <c r="B4" s="46"/>
      <c r="C4" s="32"/>
      <c r="D4" s="136" t="s">
        <v>240</v>
      </c>
      <c r="E4" s="136"/>
      <c r="F4" s="136"/>
      <c r="G4" s="136"/>
      <c r="H4" s="136"/>
      <c r="I4" s="136"/>
      <c r="J4" s="136"/>
      <c r="K4" s="32"/>
      <c r="L4" s="32"/>
      <c r="M4" s="32"/>
      <c r="N4" s="32"/>
      <c r="O4" s="32"/>
    </row>
    <row r="5" spans="1:37" s="2" customFormat="1" ht="24.75" customHeight="1" thickBot="1" x14ac:dyDescent="0.5">
      <c r="A5" s="32"/>
      <c r="B5" s="46"/>
      <c r="C5" s="32"/>
      <c r="D5" s="124"/>
      <c r="E5" s="124"/>
      <c r="F5" s="124"/>
      <c r="G5" s="124"/>
      <c r="H5" s="124"/>
      <c r="I5" s="124"/>
      <c r="J5" s="124"/>
      <c r="K5" s="32"/>
      <c r="L5" s="32"/>
      <c r="M5" s="32"/>
      <c r="N5" s="32"/>
      <c r="O5" s="32"/>
    </row>
    <row r="6" spans="1:37" s="2" customFormat="1" ht="54" customHeight="1" thickTop="1" thickBot="1" x14ac:dyDescent="0.5">
      <c r="A6" s="32"/>
      <c r="B6" s="157" t="s">
        <v>204</v>
      </c>
      <c r="C6" s="158"/>
      <c r="D6" s="158"/>
      <c r="E6" s="158"/>
      <c r="F6" s="158"/>
      <c r="G6" s="159"/>
      <c r="H6" s="124"/>
      <c r="I6" s="124"/>
      <c r="J6" s="124"/>
      <c r="K6" s="32"/>
      <c r="L6" s="32"/>
      <c r="M6" s="32"/>
      <c r="N6" s="32"/>
      <c r="O6" s="32"/>
    </row>
    <row r="7" spans="1:37" s="2" customFormat="1" ht="21.75" customHeight="1" x14ac:dyDescent="0.45">
      <c r="A7" s="32"/>
      <c r="B7" s="163" t="s">
        <v>124</v>
      </c>
      <c r="C7" s="164"/>
      <c r="D7" s="164"/>
      <c r="E7" s="164"/>
      <c r="F7" s="164"/>
      <c r="G7" s="165"/>
      <c r="H7" s="124"/>
      <c r="I7" s="124"/>
      <c r="J7" s="124"/>
      <c r="K7" s="32"/>
      <c r="L7" s="32"/>
      <c r="M7" s="32"/>
      <c r="N7" s="32"/>
      <c r="O7" s="32"/>
    </row>
    <row r="8" spans="1:37" s="2" customFormat="1" ht="20.25" customHeight="1" x14ac:dyDescent="0.45">
      <c r="A8" s="32"/>
      <c r="B8" s="166" t="s">
        <v>196</v>
      </c>
      <c r="C8" s="167"/>
      <c r="D8" s="167"/>
      <c r="E8" s="167"/>
      <c r="F8" s="167"/>
      <c r="G8" s="168"/>
      <c r="H8" s="124"/>
      <c r="I8" s="124"/>
      <c r="J8" s="124"/>
      <c r="K8" s="32"/>
      <c r="L8" s="32"/>
      <c r="M8" s="32"/>
      <c r="N8" s="32"/>
      <c r="O8" s="32"/>
    </row>
    <row r="9" spans="1:37" s="2" customFormat="1" ht="37.5" customHeight="1" x14ac:dyDescent="0.45">
      <c r="A9" s="32"/>
      <c r="B9" s="169" t="s">
        <v>212</v>
      </c>
      <c r="C9" s="170"/>
      <c r="D9" s="170"/>
      <c r="E9" s="170"/>
      <c r="F9" s="170"/>
      <c r="G9" s="171"/>
      <c r="H9" s="124"/>
      <c r="I9" s="124"/>
      <c r="J9" s="124"/>
      <c r="K9" s="32"/>
      <c r="L9" s="32"/>
      <c r="M9" s="32"/>
      <c r="N9" s="32"/>
      <c r="O9" s="32"/>
    </row>
    <row r="10" spans="1:37" s="2" customFormat="1" ht="39.75" customHeight="1" x14ac:dyDescent="0.45">
      <c r="A10" s="32"/>
      <c r="B10" s="172" t="s">
        <v>201</v>
      </c>
      <c r="C10" s="173"/>
      <c r="D10" s="173"/>
      <c r="E10" s="173"/>
      <c r="F10" s="173"/>
      <c r="G10" s="174"/>
      <c r="H10" s="124"/>
      <c r="I10" s="124"/>
      <c r="J10" s="124"/>
      <c r="K10" s="32"/>
      <c r="L10" s="32"/>
      <c r="M10" s="32"/>
      <c r="N10" s="32"/>
      <c r="O10" s="32"/>
    </row>
    <row r="11" spans="1:37" s="2" customFormat="1" ht="25.5" customHeight="1" thickBot="1" x14ac:dyDescent="0.5">
      <c r="A11" s="32"/>
      <c r="B11" s="204" t="s">
        <v>125</v>
      </c>
      <c r="C11" s="205"/>
      <c r="D11" s="205"/>
      <c r="E11" s="205"/>
      <c r="F11" s="205"/>
      <c r="G11" s="206"/>
      <c r="H11" s="124"/>
      <c r="I11" s="124"/>
      <c r="J11" s="124"/>
      <c r="K11" s="124"/>
      <c r="L11" s="124"/>
      <c r="M11" s="124"/>
      <c r="N11" s="32"/>
      <c r="O11" s="32"/>
    </row>
    <row r="12" spans="1:37" s="2" customFormat="1" ht="32.25" customHeight="1" thickBot="1" x14ac:dyDescent="0.5">
      <c r="A12" s="32"/>
      <c r="B12" s="201" t="s">
        <v>202</v>
      </c>
      <c r="C12" s="202"/>
      <c r="D12" s="202"/>
      <c r="E12" s="202"/>
      <c r="F12" s="202"/>
      <c r="G12" s="203"/>
      <c r="H12" s="124"/>
      <c r="I12" s="124"/>
      <c r="J12" s="124"/>
      <c r="K12" s="124"/>
      <c r="L12" s="124"/>
      <c r="M12" s="124"/>
      <c r="N12" s="124"/>
      <c r="O12" s="32"/>
    </row>
    <row r="13" spans="1:37" s="2" customFormat="1" ht="24" customHeight="1" thickBot="1" x14ac:dyDescent="0.5">
      <c r="A13" s="32"/>
      <c r="B13" s="207" t="s">
        <v>213</v>
      </c>
      <c r="C13" s="208"/>
      <c r="D13" s="208"/>
      <c r="E13" s="208"/>
      <c r="F13" s="208"/>
      <c r="G13" s="209"/>
      <c r="H13" s="124"/>
      <c r="I13" s="124"/>
      <c r="J13" s="124"/>
      <c r="K13" s="124"/>
      <c r="L13" s="124"/>
      <c r="M13" s="124"/>
      <c r="N13" s="124"/>
      <c r="O13" s="32"/>
    </row>
    <row r="14" spans="1:37" s="1" customFormat="1" ht="14.25" customHeight="1" thickTop="1" thickBot="1" x14ac:dyDescent="0.5">
      <c r="A14" s="26"/>
      <c r="B14" s="28"/>
      <c r="C14" s="34"/>
      <c r="D14" s="26"/>
      <c r="E14" s="26"/>
      <c r="F14" s="26"/>
      <c r="G14" s="26"/>
      <c r="H14" s="124"/>
      <c r="I14" s="124"/>
      <c r="J14" s="124"/>
      <c r="K14" s="124"/>
      <c r="L14" s="124"/>
      <c r="M14" s="124"/>
      <c r="N14" s="124"/>
      <c r="O14" s="26"/>
    </row>
    <row r="15" spans="1:37" ht="30" thickTop="1" thickBot="1" x14ac:dyDescent="0.5">
      <c r="A15" s="26"/>
      <c r="B15" s="125">
        <v>1</v>
      </c>
      <c r="C15" s="120" t="s">
        <v>0</v>
      </c>
      <c r="D15" s="211" t="s">
        <v>30</v>
      </c>
      <c r="E15" s="211"/>
      <c r="F15" s="211"/>
      <c r="G15" s="212"/>
      <c r="H15" s="124"/>
      <c r="I15" s="124"/>
      <c r="J15" s="124"/>
      <c r="K15" s="124"/>
      <c r="L15" s="124"/>
      <c r="M15" s="124"/>
      <c r="N15" s="124"/>
      <c r="O15" s="26"/>
      <c r="P15" s="5"/>
      <c r="Q15" s="5"/>
      <c r="R15" s="5"/>
      <c r="S15" s="5"/>
      <c r="T15" s="5"/>
      <c r="U15" s="5"/>
      <c r="V15" s="5"/>
      <c r="W15" s="5"/>
      <c r="X15" s="5"/>
      <c r="Y15" s="5"/>
      <c r="Z15" s="5"/>
      <c r="AA15" s="5"/>
      <c r="AB15" s="5"/>
      <c r="AC15" s="5"/>
      <c r="AD15" s="5"/>
      <c r="AE15" s="5"/>
      <c r="AF15" s="5"/>
      <c r="AG15" s="5"/>
      <c r="AH15" s="5"/>
      <c r="AI15" s="5"/>
      <c r="AJ15" s="5"/>
      <c r="AK15" s="5"/>
    </row>
    <row r="16" spans="1:37" ht="50.25" customHeight="1" thickBot="1" x14ac:dyDescent="0.5">
      <c r="A16" s="26"/>
      <c r="B16" s="4">
        <v>2</v>
      </c>
      <c r="C16" s="120" t="s">
        <v>1</v>
      </c>
      <c r="D16" s="213" t="s">
        <v>39</v>
      </c>
      <c r="E16" s="213"/>
      <c r="F16" s="213"/>
      <c r="G16" s="214"/>
      <c r="H16" s="124"/>
      <c r="I16" s="124"/>
      <c r="J16" s="124"/>
      <c r="K16" s="124"/>
      <c r="L16" s="124"/>
      <c r="M16" s="124"/>
      <c r="N16" s="124"/>
      <c r="O16" s="26"/>
      <c r="P16" s="5"/>
      <c r="Q16" s="5"/>
      <c r="R16" s="5"/>
      <c r="S16" s="5"/>
      <c r="T16" s="5"/>
      <c r="U16" s="5"/>
      <c r="V16" s="5"/>
      <c r="W16" s="5"/>
      <c r="X16" s="5"/>
      <c r="Y16" s="5"/>
      <c r="Z16" s="5"/>
      <c r="AA16" s="5"/>
      <c r="AB16" s="5"/>
      <c r="AC16" s="5"/>
      <c r="AD16" s="5"/>
      <c r="AE16" s="5"/>
      <c r="AF16" s="5"/>
      <c r="AG16" s="5"/>
      <c r="AH16" s="5"/>
      <c r="AI16" s="5"/>
      <c r="AJ16" s="5"/>
      <c r="AK16" s="5"/>
    </row>
    <row r="17" spans="1:37" ht="30" customHeight="1" thickBot="1" x14ac:dyDescent="0.5">
      <c r="A17" s="26"/>
      <c r="B17" s="4">
        <v>3</v>
      </c>
      <c r="C17" s="120" t="s">
        <v>40</v>
      </c>
      <c r="D17" s="215" t="s">
        <v>203</v>
      </c>
      <c r="E17" s="215"/>
      <c r="F17" s="215"/>
      <c r="G17" s="216"/>
      <c r="H17" s="124"/>
      <c r="I17" s="124"/>
      <c r="J17" s="124"/>
      <c r="K17" s="124"/>
      <c r="L17" s="124"/>
      <c r="M17" s="124"/>
      <c r="N17" s="124"/>
      <c r="O17" s="26"/>
      <c r="P17" s="5"/>
      <c r="Q17" s="5"/>
      <c r="R17" s="5"/>
      <c r="S17" s="5"/>
      <c r="T17" s="5"/>
      <c r="U17" s="5"/>
      <c r="V17" s="5"/>
      <c r="W17" s="5"/>
      <c r="X17" s="5"/>
      <c r="Y17" s="5"/>
      <c r="Z17" s="5"/>
      <c r="AA17" s="5"/>
      <c r="AB17" s="5"/>
      <c r="AC17" s="5"/>
      <c r="AD17" s="5"/>
      <c r="AE17" s="5"/>
      <c r="AF17" s="5"/>
      <c r="AG17" s="5"/>
      <c r="AH17" s="5"/>
      <c r="AI17" s="5"/>
      <c r="AJ17" s="5"/>
      <c r="AK17" s="5"/>
    </row>
    <row r="18" spans="1:37" ht="26.25" customHeight="1" thickBot="1" x14ac:dyDescent="0.3">
      <c r="A18" s="26"/>
      <c r="B18" s="125">
        <v>4</v>
      </c>
      <c r="C18" s="120" t="s">
        <v>210</v>
      </c>
      <c r="D18" s="215" t="s">
        <v>42</v>
      </c>
      <c r="E18" s="215"/>
      <c r="F18" s="215"/>
      <c r="G18" s="216"/>
      <c r="H18" s="26"/>
      <c r="I18" s="26"/>
      <c r="J18" s="33"/>
      <c r="K18" s="26"/>
      <c r="L18" s="26"/>
      <c r="M18" s="26"/>
      <c r="N18" s="26"/>
      <c r="O18" s="26"/>
      <c r="P18" s="5"/>
      <c r="Q18" s="5"/>
      <c r="R18" s="5"/>
      <c r="S18" s="5"/>
      <c r="T18" s="5"/>
      <c r="U18" s="5"/>
      <c r="V18" s="5"/>
      <c r="W18" s="5"/>
      <c r="X18" s="5"/>
      <c r="Y18" s="5"/>
      <c r="Z18" s="5"/>
      <c r="AA18" s="5"/>
      <c r="AB18" s="5"/>
      <c r="AC18" s="5"/>
      <c r="AD18" s="5"/>
      <c r="AE18" s="5"/>
      <c r="AF18" s="5"/>
      <c r="AG18" s="5"/>
      <c r="AH18" s="5"/>
      <c r="AI18" s="5"/>
      <c r="AJ18" s="5"/>
      <c r="AK18" s="5"/>
    </row>
    <row r="19" spans="1:37" ht="30.75" thickBot="1" x14ac:dyDescent="0.5">
      <c r="A19" s="26"/>
      <c r="B19" s="4">
        <v>5</v>
      </c>
      <c r="C19" s="120" t="s">
        <v>84</v>
      </c>
      <c r="D19" s="213" t="s">
        <v>93</v>
      </c>
      <c r="E19" s="213"/>
      <c r="F19" s="213"/>
      <c r="G19" s="214"/>
      <c r="H19" s="124"/>
      <c r="I19" s="124"/>
      <c r="J19" s="124"/>
      <c r="K19" s="124"/>
      <c r="L19" s="124"/>
      <c r="M19" s="124"/>
      <c r="N19" s="26"/>
      <c r="O19" s="26"/>
      <c r="P19" s="5"/>
      <c r="Q19" s="5"/>
      <c r="R19" s="5"/>
      <c r="S19" s="5"/>
      <c r="T19" s="5"/>
      <c r="U19" s="5"/>
      <c r="V19" s="5"/>
      <c r="W19" s="5"/>
      <c r="X19" s="5"/>
      <c r="Y19" s="5"/>
      <c r="Z19" s="5"/>
      <c r="AA19" s="5"/>
      <c r="AB19" s="5"/>
      <c r="AC19" s="5"/>
      <c r="AD19" s="5"/>
      <c r="AE19" s="5"/>
      <c r="AF19" s="5"/>
      <c r="AG19" s="5"/>
      <c r="AH19" s="5"/>
      <c r="AI19" s="5"/>
      <c r="AJ19" s="5"/>
      <c r="AK19" s="5"/>
    </row>
    <row r="20" spans="1:37" ht="30.75" thickBot="1" x14ac:dyDescent="0.5">
      <c r="A20" s="26"/>
      <c r="B20" s="45">
        <v>6</v>
      </c>
      <c r="C20" s="119" t="s">
        <v>205</v>
      </c>
      <c r="D20" s="221" t="s">
        <v>156</v>
      </c>
      <c r="E20" s="221"/>
      <c r="F20" s="221"/>
      <c r="G20" s="222"/>
      <c r="H20" s="124"/>
      <c r="I20" s="124"/>
      <c r="J20" s="124"/>
      <c r="K20" s="124"/>
      <c r="L20" s="124"/>
      <c r="M20" s="124"/>
      <c r="N20" s="124"/>
      <c r="O20" s="26"/>
      <c r="P20" s="5"/>
      <c r="Q20" s="5"/>
      <c r="R20" s="5"/>
      <c r="S20" s="5"/>
      <c r="T20" s="5"/>
      <c r="U20" s="5"/>
      <c r="V20" s="5"/>
      <c r="W20" s="5"/>
      <c r="X20" s="5"/>
      <c r="Y20" s="5"/>
      <c r="Z20" s="5"/>
      <c r="AA20" s="5"/>
      <c r="AB20" s="5"/>
      <c r="AC20" s="5"/>
      <c r="AD20" s="5"/>
      <c r="AE20" s="5"/>
      <c r="AF20" s="5"/>
      <c r="AG20" s="5"/>
      <c r="AH20" s="5"/>
      <c r="AI20" s="5"/>
      <c r="AJ20" s="5"/>
      <c r="AK20" s="5"/>
    </row>
    <row r="21" spans="1:37" ht="16.5" thickTop="1" thickBot="1" x14ac:dyDescent="0.3">
      <c r="A21" s="26"/>
      <c r="B21" s="26"/>
      <c r="C21" s="26"/>
      <c r="D21" s="26"/>
      <c r="E21" s="26"/>
      <c r="F21" s="26"/>
      <c r="G21" s="26"/>
      <c r="H21" s="26"/>
      <c r="I21" s="26"/>
      <c r="J21" s="26"/>
      <c r="K21" s="26"/>
      <c r="L21" s="26"/>
      <c r="M21" s="26"/>
      <c r="N21" s="26"/>
      <c r="O21" s="26"/>
    </row>
    <row r="22" spans="1:37" ht="15.75" thickBot="1" x14ac:dyDescent="0.3">
      <c r="A22" s="26"/>
      <c r="B22" s="4">
        <v>7</v>
      </c>
      <c r="C22" s="186" t="s">
        <v>126</v>
      </c>
      <c r="D22" s="187"/>
      <c r="E22" s="187"/>
      <c r="F22" s="187"/>
      <c r="G22" s="187"/>
      <c r="H22" s="187"/>
      <c r="I22" s="187"/>
      <c r="J22" s="187"/>
      <c r="K22" s="187"/>
      <c r="L22" s="187"/>
      <c r="M22" s="220"/>
      <c r="N22" s="26"/>
      <c r="O22" s="26"/>
    </row>
    <row r="23" spans="1:37" ht="15" customHeight="1" x14ac:dyDescent="0.25">
      <c r="A23" s="26"/>
      <c r="B23" s="26"/>
      <c r="C23" s="217" t="s">
        <v>206</v>
      </c>
      <c r="D23" s="177" t="s">
        <v>208</v>
      </c>
      <c r="E23" s="178"/>
      <c r="F23" s="178"/>
      <c r="G23" s="178"/>
      <c r="H23" s="178"/>
      <c r="I23" s="178"/>
      <c r="J23" s="178"/>
      <c r="K23" s="178"/>
      <c r="L23" s="178"/>
      <c r="M23" s="178"/>
      <c r="N23" s="54"/>
      <c r="O23" s="26"/>
      <c r="P23" s="5"/>
      <c r="Q23" s="5"/>
      <c r="R23" s="5"/>
      <c r="S23" s="5"/>
      <c r="T23" s="5"/>
      <c r="U23" s="5"/>
      <c r="V23" s="5"/>
      <c r="W23" s="5"/>
      <c r="X23" s="5"/>
      <c r="Y23" s="5"/>
      <c r="Z23" s="5"/>
      <c r="AA23" s="5"/>
      <c r="AB23" s="5"/>
      <c r="AC23" s="5"/>
      <c r="AD23" s="5"/>
      <c r="AE23" s="5"/>
      <c r="AF23" s="5"/>
      <c r="AG23" s="5"/>
      <c r="AH23" s="5"/>
      <c r="AI23" s="5"/>
      <c r="AJ23" s="5"/>
      <c r="AK23" s="5"/>
    </row>
    <row r="24" spans="1:37" x14ac:dyDescent="0.25">
      <c r="A24" s="26"/>
      <c r="B24" s="26"/>
      <c r="C24" s="218"/>
      <c r="D24" s="179"/>
      <c r="E24" s="180"/>
      <c r="F24" s="180"/>
      <c r="G24" s="180"/>
      <c r="H24" s="180"/>
      <c r="I24" s="180"/>
      <c r="J24" s="180"/>
      <c r="K24" s="180"/>
      <c r="L24" s="180"/>
      <c r="M24" s="180"/>
      <c r="N24" s="54"/>
      <c r="O24" s="26"/>
      <c r="P24" s="5"/>
      <c r="Q24" s="5"/>
      <c r="R24" s="5"/>
      <c r="S24" s="5"/>
      <c r="T24" s="5"/>
      <c r="U24" s="5"/>
      <c r="V24" s="5"/>
      <c r="W24" s="5"/>
      <c r="X24" s="5"/>
      <c r="Y24" s="5"/>
      <c r="Z24" s="5"/>
      <c r="AA24" s="5"/>
      <c r="AB24" s="5"/>
      <c r="AC24" s="5"/>
      <c r="AD24" s="5"/>
      <c r="AE24" s="5"/>
      <c r="AF24" s="5"/>
      <c r="AG24" s="5"/>
      <c r="AH24" s="5"/>
      <c r="AI24" s="5"/>
      <c r="AJ24" s="5"/>
      <c r="AK24" s="5"/>
    </row>
    <row r="25" spans="1:37" x14ac:dyDescent="0.25">
      <c r="A25" s="26"/>
      <c r="B25" s="26"/>
      <c r="C25" s="218"/>
      <c r="D25" s="179"/>
      <c r="E25" s="180"/>
      <c r="F25" s="180"/>
      <c r="G25" s="180"/>
      <c r="H25" s="180"/>
      <c r="I25" s="180"/>
      <c r="J25" s="180"/>
      <c r="K25" s="180"/>
      <c r="L25" s="180"/>
      <c r="M25" s="180"/>
      <c r="N25" s="54"/>
      <c r="O25" s="26"/>
      <c r="P25" s="5"/>
      <c r="Q25" s="5"/>
      <c r="R25" s="5"/>
      <c r="S25" s="5"/>
      <c r="T25" s="5"/>
      <c r="U25" s="5"/>
      <c r="V25" s="5"/>
      <c r="W25" s="5"/>
      <c r="X25" s="5"/>
      <c r="Y25" s="5"/>
      <c r="Z25" s="5"/>
      <c r="AA25" s="5"/>
      <c r="AB25" s="5"/>
      <c r="AC25" s="5"/>
      <c r="AD25" s="5"/>
      <c r="AE25" s="5"/>
      <c r="AF25" s="5"/>
      <c r="AG25" s="5"/>
      <c r="AH25" s="5"/>
      <c r="AI25" s="5"/>
      <c r="AJ25" s="5"/>
      <c r="AK25" s="5"/>
    </row>
    <row r="26" spans="1:37" x14ac:dyDescent="0.25">
      <c r="A26" s="26"/>
      <c r="B26" s="26"/>
      <c r="C26" s="218"/>
      <c r="D26" s="179"/>
      <c r="E26" s="180"/>
      <c r="F26" s="180"/>
      <c r="G26" s="180"/>
      <c r="H26" s="180"/>
      <c r="I26" s="180"/>
      <c r="J26" s="180"/>
      <c r="K26" s="180"/>
      <c r="L26" s="180"/>
      <c r="M26" s="180"/>
      <c r="N26" s="54"/>
      <c r="O26" s="26"/>
      <c r="P26" s="5"/>
      <c r="Q26" s="5"/>
      <c r="R26" s="5"/>
      <c r="S26" s="5"/>
      <c r="T26" s="5"/>
      <c r="U26" s="5"/>
      <c r="V26" s="5"/>
      <c r="W26" s="5"/>
      <c r="X26" s="5"/>
      <c r="Y26" s="5"/>
      <c r="Z26" s="5"/>
      <c r="AA26" s="5"/>
      <c r="AB26" s="5"/>
      <c r="AC26" s="5"/>
      <c r="AD26" s="5"/>
      <c r="AE26" s="5"/>
      <c r="AF26" s="5"/>
      <c r="AG26" s="5"/>
      <c r="AH26" s="5"/>
      <c r="AI26" s="5"/>
      <c r="AJ26" s="5"/>
      <c r="AK26" s="5"/>
    </row>
    <row r="27" spans="1:37" x14ac:dyDescent="0.25">
      <c r="A27" s="26"/>
      <c r="B27" s="26"/>
      <c r="C27" s="218"/>
      <c r="D27" s="179"/>
      <c r="E27" s="180"/>
      <c r="F27" s="180"/>
      <c r="G27" s="180"/>
      <c r="H27" s="180"/>
      <c r="I27" s="180"/>
      <c r="J27" s="180"/>
      <c r="K27" s="180"/>
      <c r="L27" s="180"/>
      <c r="M27" s="180"/>
      <c r="N27" s="54"/>
      <c r="O27" s="26"/>
      <c r="P27" s="5"/>
      <c r="Q27" s="5"/>
      <c r="R27" s="5"/>
      <c r="S27" s="5"/>
      <c r="T27" s="5"/>
      <c r="U27" s="5"/>
      <c r="V27" s="5"/>
      <c r="W27" s="5"/>
      <c r="X27" s="5"/>
      <c r="Y27" s="5"/>
      <c r="Z27" s="5"/>
      <c r="AA27" s="5"/>
      <c r="AB27" s="5"/>
      <c r="AC27" s="5"/>
      <c r="AD27" s="5"/>
      <c r="AE27" s="5"/>
      <c r="AF27" s="5"/>
      <c r="AG27" s="5"/>
      <c r="AH27" s="5"/>
      <c r="AI27" s="5"/>
      <c r="AJ27" s="5"/>
      <c r="AK27" s="5"/>
    </row>
    <row r="28" spans="1:37" ht="15.75" thickBot="1" x14ac:dyDescent="0.3">
      <c r="A28" s="26"/>
      <c r="B28" s="26"/>
      <c r="C28" s="219"/>
      <c r="D28" s="181"/>
      <c r="E28" s="182"/>
      <c r="F28" s="182"/>
      <c r="G28" s="182"/>
      <c r="H28" s="182"/>
      <c r="I28" s="182"/>
      <c r="J28" s="182"/>
      <c r="K28" s="182"/>
      <c r="L28" s="182"/>
      <c r="M28" s="182"/>
      <c r="N28" s="54"/>
      <c r="O28" s="26"/>
      <c r="P28" s="5"/>
      <c r="Q28" s="5"/>
      <c r="R28" s="5"/>
      <c r="S28" s="5"/>
      <c r="T28" s="5"/>
      <c r="U28" s="5"/>
      <c r="V28" s="5"/>
      <c r="W28" s="5"/>
      <c r="X28" s="5"/>
      <c r="Y28" s="5"/>
      <c r="Z28" s="5"/>
      <c r="AA28" s="5"/>
      <c r="AB28" s="5"/>
      <c r="AC28" s="5"/>
      <c r="AD28" s="5"/>
      <c r="AE28" s="5"/>
      <c r="AF28" s="5"/>
      <c r="AG28" s="5"/>
      <c r="AH28" s="5"/>
      <c r="AI28" s="5"/>
      <c r="AJ28" s="5"/>
      <c r="AK28" s="5"/>
    </row>
    <row r="29" spans="1:37" ht="15" customHeight="1" x14ac:dyDescent="0.25">
      <c r="A29" s="26"/>
      <c r="B29" s="26"/>
      <c r="C29" s="154" t="s">
        <v>207</v>
      </c>
      <c r="D29" s="177" t="s">
        <v>209</v>
      </c>
      <c r="E29" s="178"/>
      <c r="F29" s="178"/>
      <c r="G29" s="178"/>
      <c r="H29" s="178"/>
      <c r="I29" s="178"/>
      <c r="J29" s="178"/>
      <c r="K29" s="178"/>
      <c r="L29" s="178"/>
      <c r="M29" s="178"/>
      <c r="N29" s="54"/>
      <c r="O29" s="26"/>
      <c r="P29" s="5"/>
      <c r="Q29" s="5"/>
      <c r="R29" s="5"/>
      <c r="S29" s="5"/>
      <c r="T29" s="5"/>
      <c r="U29" s="5"/>
      <c r="V29" s="5"/>
      <c r="W29" s="5"/>
      <c r="X29" s="5"/>
      <c r="Y29" s="5"/>
      <c r="Z29" s="5"/>
      <c r="AA29" s="5"/>
      <c r="AB29" s="5"/>
      <c r="AC29" s="5"/>
      <c r="AD29" s="5"/>
      <c r="AE29" s="5"/>
      <c r="AF29" s="5"/>
      <c r="AG29" s="5"/>
      <c r="AH29" s="5"/>
      <c r="AI29" s="5"/>
      <c r="AJ29" s="5"/>
      <c r="AK29" s="5"/>
    </row>
    <row r="30" spans="1:37" x14ac:dyDescent="0.25">
      <c r="A30" s="26"/>
      <c r="B30" s="26"/>
      <c r="C30" s="155"/>
      <c r="D30" s="179"/>
      <c r="E30" s="180"/>
      <c r="F30" s="180"/>
      <c r="G30" s="180"/>
      <c r="H30" s="180"/>
      <c r="I30" s="180"/>
      <c r="J30" s="180"/>
      <c r="K30" s="180"/>
      <c r="L30" s="180"/>
      <c r="M30" s="180"/>
      <c r="N30" s="54"/>
      <c r="O30" s="26"/>
      <c r="P30" s="5"/>
      <c r="Q30" s="5"/>
      <c r="R30" s="5"/>
      <c r="S30" s="5"/>
      <c r="T30" s="5"/>
      <c r="U30" s="5"/>
      <c r="V30" s="5"/>
      <c r="W30" s="5"/>
      <c r="X30" s="5"/>
      <c r="Y30" s="5"/>
      <c r="Z30" s="5"/>
      <c r="AA30" s="5"/>
      <c r="AB30" s="5"/>
      <c r="AC30" s="5"/>
      <c r="AD30" s="5"/>
      <c r="AE30" s="5"/>
      <c r="AF30" s="5"/>
      <c r="AG30" s="5"/>
      <c r="AH30" s="5"/>
      <c r="AI30" s="5"/>
      <c r="AJ30" s="5"/>
      <c r="AK30" s="5"/>
    </row>
    <row r="31" spans="1:37" x14ac:dyDescent="0.25">
      <c r="A31" s="26"/>
      <c r="B31" s="26"/>
      <c r="C31" s="155"/>
      <c r="D31" s="179"/>
      <c r="E31" s="180"/>
      <c r="F31" s="180"/>
      <c r="G31" s="180"/>
      <c r="H31" s="180"/>
      <c r="I31" s="180"/>
      <c r="J31" s="180"/>
      <c r="K31" s="180"/>
      <c r="L31" s="180"/>
      <c r="M31" s="180"/>
      <c r="N31" s="54"/>
      <c r="O31" s="26"/>
      <c r="P31" s="5"/>
      <c r="Q31" s="5"/>
      <c r="R31" s="5"/>
      <c r="S31" s="5"/>
      <c r="T31" s="5"/>
      <c r="U31" s="5"/>
      <c r="V31" s="5"/>
      <c r="W31" s="5"/>
      <c r="X31" s="5"/>
      <c r="Y31" s="5"/>
      <c r="Z31" s="5"/>
      <c r="AA31" s="5"/>
      <c r="AB31" s="5"/>
      <c r="AC31" s="5"/>
      <c r="AD31" s="5"/>
      <c r="AE31" s="5"/>
      <c r="AF31" s="5"/>
      <c r="AG31" s="5"/>
      <c r="AH31" s="5"/>
      <c r="AI31" s="5"/>
      <c r="AJ31" s="5"/>
      <c r="AK31" s="5"/>
    </row>
    <row r="32" spans="1:37" x14ac:dyDescent="0.25">
      <c r="A32" s="26"/>
      <c r="B32" s="26"/>
      <c r="C32" s="155"/>
      <c r="D32" s="179"/>
      <c r="E32" s="180"/>
      <c r="F32" s="180"/>
      <c r="G32" s="180"/>
      <c r="H32" s="180"/>
      <c r="I32" s="180"/>
      <c r="J32" s="180"/>
      <c r="K32" s="180"/>
      <c r="L32" s="180"/>
      <c r="M32" s="180"/>
      <c r="N32" s="54"/>
      <c r="O32" s="26"/>
      <c r="P32" s="5"/>
      <c r="Q32" s="5"/>
      <c r="R32" s="5"/>
      <c r="S32" s="5"/>
      <c r="T32" s="5"/>
      <c r="U32" s="5"/>
      <c r="V32" s="5"/>
      <c r="W32" s="5"/>
      <c r="X32" s="5"/>
      <c r="Y32" s="5"/>
      <c r="Z32" s="5"/>
      <c r="AA32" s="5"/>
      <c r="AB32" s="5"/>
      <c r="AC32" s="5"/>
      <c r="AD32" s="5"/>
      <c r="AE32" s="5"/>
      <c r="AF32" s="5"/>
      <c r="AG32" s="5"/>
      <c r="AH32" s="5"/>
      <c r="AI32" s="5"/>
      <c r="AJ32" s="5"/>
      <c r="AK32" s="5"/>
    </row>
    <row r="33" spans="1:37" x14ac:dyDescent="0.25">
      <c r="A33" s="26"/>
      <c r="B33" s="26"/>
      <c r="C33" s="155"/>
      <c r="D33" s="179"/>
      <c r="E33" s="180"/>
      <c r="F33" s="180"/>
      <c r="G33" s="180"/>
      <c r="H33" s="180"/>
      <c r="I33" s="180"/>
      <c r="J33" s="180"/>
      <c r="K33" s="180"/>
      <c r="L33" s="180"/>
      <c r="M33" s="180"/>
      <c r="N33" s="54"/>
      <c r="O33" s="26"/>
      <c r="P33" s="5"/>
      <c r="Q33" s="5"/>
      <c r="R33" s="5"/>
      <c r="S33" s="5"/>
      <c r="T33" s="5"/>
      <c r="U33" s="5"/>
      <c r="V33" s="5"/>
      <c r="W33" s="5"/>
      <c r="X33" s="5"/>
      <c r="Y33" s="5"/>
      <c r="Z33" s="5"/>
      <c r="AA33" s="5"/>
      <c r="AB33" s="5"/>
      <c r="AC33" s="5"/>
      <c r="AD33" s="5"/>
      <c r="AE33" s="5"/>
      <c r="AF33" s="5"/>
      <c r="AG33" s="5"/>
      <c r="AH33" s="5"/>
      <c r="AI33" s="5"/>
      <c r="AJ33" s="5"/>
      <c r="AK33" s="5"/>
    </row>
    <row r="34" spans="1:37" ht="15.75" thickBot="1" x14ac:dyDescent="0.3">
      <c r="A34" s="26"/>
      <c r="B34" s="26"/>
      <c r="C34" s="156"/>
      <c r="D34" s="181"/>
      <c r="E34" s="182"/>
      <c r="F34" s="182"/>
      <c r="G34" s="182"/>
      <c r="H34" s="182"/>
      <c r="I34" s="182"/>
      <c r="J34" s="182"/>
      <c r="K34" s="182"/>
      <c r="L34" s="182"/>
      <c r="M34" s="182"/>
      <c r="N34" s="54"/>
      <c r="O34" s="26"/>
      <c r="P34" s="5"/>
      <c r="Q34" s="5"/>
      <c r="R34" s="5"/>
      <c r="S34" s="5"/>
      <c r="T34" s="5"/>
      <c r="U34" s="5"/>
      <c r="V34" s="5"/>
      <c r="W34" s="5"/>
      <c r="X34" s="5"/>
      <c r="Y34" s="5"/>
      <c r="Z34" s="5"/>
      <c r="AA34" s="5"/>
      <c r="AB34" s="5"/>
      <c r="AC34" s="5"/>
      <c r="AD34" s="5"/>
      <c r="AE34" s="5"/>
      <c r="AF34" s="5"/>
      <c r="AG34" s="5"/>
      <c r="AH34" s="5"/>
      <c r="AI34" s="5"/>
      <c r="AJ34" s="5"/>
      <c r="AK34" s="5"/>
    </row>
    <row r="35" spans="1:37" ht="15" customHeight="1" thickBot="1" x14ac:dyDescent="0.5">
      <c r="A35" s="124"/>
      <c r="B35" s="124"/>
      <c r="C35" s="124"/>
      <c r="D35" s="124"/>
      <c r="E35" s="124"/>
      <c r="F35" s="124"/>
      <c r="G35" s="124"/>
      <c r="H35" s="124"/>
      <c r="I35" s="124"/>
      <c r="J35" s="124"/>
      <c r="K35" s="124"/>
      <c r="L35" s="124"/>
      <c r="M35" s="124"/>
      <c r="N35" s="124"/>
      <c r="O35" s="26"/>
      <c r="P35" s="5"/>
      <c r="Q35" s="5"/>
      <c r="R35" s="5"/>
      <c r="S35" s="5"/>
      <c r="T35" s="5"/>
      <c r="U35" s="5"/>
      <c r="V35" s="5"/>
      <c r="W35" s="5"/>
      <c r="X35" s="5"/>
      <c r="Y35" s="5"/>
      <c r="Z35" s="5"/>
      <c r="AA35" s="5"/>
      <c r="AB35" s="5"/>
      <c r="AC35" s="5"/>
      <c r="AD35" s="5"/>
      <c r="AE35" s="5"/>
      <c r="AF35" s="5"/>
      <c r="AG35" s="5"/>
      <c r="AH35" s="5"/>
      <c r="AI35" s="5"/>
      <c r="AJ35" s="5"/>
      <c r="AK35" s="5"/>
    </row>
    <row r="36" spans="1:37" ht="15.75" thickBot="1" x14ac:dyDescent="0.3">
      <c r="A36" s="26"/>
      <c r="B36" s="4">
        <v>8</v>
      </c>
      <c r="C36" s="143" t="s">
        <v>219</v>
      </c>
      <c r="D36" s="144"/>
      <c r="E36" s="144"/>
      <c r="F36" s="144"/>
      <c r="G36" s="144"/>
      <c r="H36" s="144"/>
      <c r="I36" s="144"/>
      <c r="J36" s="144"/>
      <c r="K36" s="144"/>
      <c r="L36" s="144"/>
      <c r="M36" s="210"/>
      <c r="N36" s="26"/>
      <c r="O36" s="26"/>
    </row>
    <row r="37" spans="1:37" ht="15" customHeight="1" x14ac:dyDescent="0.25">
      <c r="A37" s="26"/>
      <c r="B37" s="160">
        <v>9</v>
      </c>
      <c r="C37" s="154" t="s">
        <v>91</v>
      </c>
      <c r="D37" s="148" t="s">
        <v>92</v>
      </c>
      <c r="E37" s="149"/>
      <c r="F37" s="149"/>
      <c r="G37" s="149"/>
      <c r="H37" s="149"/>
      <c r="I37" s="149"/>
      <c r="J37" s="149"/>
      <c r="K37" s="149"/>
      <c r="L37" s="149"/>
      <c r="M37" s="149"/>
      <c r="N37" s="54"/>
      <c r="O37" s="26"/>
      <c r="P37" s="5"/>
      <c r="Q37" s="5"/>
      <c r="R37" s="5"/>
      <c r="S37" s="5"/>
      <c r="T37" s="5"/>
      <c r="U37" s="5"/>
      <c r="V37" s="5"/>
      <c r="W37" s="5"/>
      <c r="X37" s="5"/>
      <c r="Y37" s="5"/>
      <c r="Z37" s="5"/>
      <c r="AA37" s="5"/>
      <c r="AB37" s="5"/>
      <c r="AC37" s="5"/>
      <c r="AD37" s="5"/>
      <c r="AE37" s="5"/>
      <c r="AF37" s="5"/>
      <c r="AG37" s="5"/>
      <c r="AH37" s="5"/>
      <c r="AI37" s="5"/>
      <c r="AJ37" s="5"/>
      <c r="AK37" s="5"/>
    </row>
    <row r="38" spans="1:37" x14ac:dyDescent="0.25">
      <c r="A38" s="26"/>
      <c r="B38" s="161"/>
      <c r="C38" s="155"/>
      <c r="D38" s="150"/>
      <c r="E38" s="151"/>
      <c r="F38" s="151"/>
      <c r="G38" s="151"/>
      <c r="H38" s="151"/>
      <c r="I38" s="151"/>
      <c r="J38" s="151"/>
      <c r="K38" s="151"/>
      <c r="L38" s="151"/>
      <c r="M38" s="151"/>
      <c r="N38" s="54"/>
      <c r="O38" s="26"/>
      <c r="P38" s="5"/>
      <c r="Q38" s="5"/>
      <c r="R38" s="5"/>
      <c r="S38" s="5"/>
      <c r="T38" s="5"/>
      <c r="U38" s="5"/>
      <c r="V38" s="5"/>
      <c r="W38" s="5"/>
      <c r="X38" s="5"/>
      <c r="Y38" s="5"/>
      <c r="Z38" s="5"/>
      <c r="AA38" s="5"/>
      <c r="AB38" s="5"/>
      <c r="AC38" s="5"/>
      <c r="AD38" s="5"/>
      <c r="AE38" s="5"/>
      <c r="AF38" s="5"/>
      <c r="AG38" s="5"/>
      <c r="AH38" s="5"/>
      <c r="AI38" s="5"/>
      <c r="AJ38" s="5"/>
      <c r="AK38" s="5"/>
    </row>
    <row r="39" spans="1:37" x14ac:dyDescent="0.25">
      <c r="A39" s="26"/>
      <c r="B39" s="161"/>
      <c r="C39" s="155"/>
      <c r="D39" s="150"/>
      <c r="E39" s="151"/>
      <c r="F39" s="151"/>
      <c r="G39" s="151"/>
      <c r="H39" s="151"/>
      <c r="I39" s="151"/>
      <c r="J39" s="151"/>
      <c r="K39" s="151"/>
      <c r="L39" s="151"/>
      <c r="M39" s="151"/>
      <c r="N39" s="54"/>
      <c r="O39" s="26"/>
      <c r="P39" s="5"/>
      <c r="Q39" s="5"/>
      <c r="R39" s="5"/>
      <c r="S39" s="5"/>
      <c r="T39" s="5"/>
      <c r="U39" s="5"/>
      <c r="V39" s="5"/>
      <c r="W39" s="5"/>
      <c r="X39" s="5"/>
      <c r="Y39" s="5"/>
      <c r="Z39" s="5"/>
      <c r="AA39" s="5"/>
      <c r="AB39" s="5"/>
      <c r="AC39" s="5"/>
      <c r="AD39" s="5"/>
      <c r="AE39" s="5"/>
      <c r="AF39" s="5"/>
      <c r="AG39" s="5"/>
      <c r="AH39" s="5"/>
      <c r="AI39" s="5"/>
      <c r="AJ39" s="5"/>
      <c r="AK39" s="5"/>
    </row>
    <row r="40" spans="1:37" x14ac:dyDescent="0.25">
      <c r="A40" s="26"/>
      <c r="B40" s="161"/>
      <c r="C40" s="155"/>
      <c r="D40" s="150"/>
      <c r="E40" s="151"/>
      <c r="F40" s="151"/>
      <c r="G40" s="151"/>
      <c r="H40" s="151"/>
      <c r="I40" s="151"/>
      <c r="J40" s="151"/>
      <c r="K40" s="151"/>
      <c r="L40" s="151"/>
      <c r="M40" s="151"/>
      <c r="N40" s="54"/>
      <c r="O40" s="26"/>
      <c r="P40" s="5"/>
      <c r="Q40" s="5"/>
      <c r="R40" s="5"/>
      <c r="S40" s="5"/>
      <c r="T40" s="5"/>
      <c r="U40" s="5"/>
      <c r="V40" s="5"/>
      <c r="W40" s="5"/>
      <c r="X40" s="5"/>
      <c r="Y40" s="5"/>
      <c r="Z40" s="5"/>
      <c r="AA40" s="5"/>
      <c r="AB40" s="5"/>
      <c r="AC40" s="5"/>
      <c r="AD40" s="5"/>
      <c r="AE40" s="5"/>
      <c r="AF40" s="5"/>
      <c r="AG40" s="5"/>
      <c r="AH40" s="5"/>
      <c r="AI40" s="5"/>
      <c r="AJ40" s="5"/>
      <c r="AK40" s="5"/>
    </row>
    <row r="41" spans="1:37" x14ac:dyDescent="0.25">
      <c r="A41" s="26"/>
      <c r="B41" s="161"/>
      <c r="C41" s="155"/>
      <c r="D41" s="150"/>
      <c r="E41" s="151"/>
      <c r="F41" s="151"/>
      <c r="G41" s="151"/>
      <c r="H41" s="151"/>
      <c r="I41" s="151"/>
      <c r="J41" s="151"/>
      <c r="K41" s="151"/>
      <c r="L41" s="151"/>
      <c r="M41" s="151"/>
      <c r="N41" s="54"/>
      <c r="O41" s="26"/>
      <c r="P41" s="5"/>
      <c r="Q41" s="5"/>
      <c r="R41" s="5"/>
      <c r="S41" s="5"/>
      <c r="T41" s="5"/>
      <c r="U41" s="5"/>
      <c r="V41" s="5"/>
      <c r="W41" s="5"/>
      <c r="X41" s="5"/>
      <c r="Y41" s="5"/>
      <c r="Z41" s="5"/>
      <c r="AA41" s="5"/>
      <c r="AB41" s="5"/>
      <c r="AC41" s="5"/>
      <c r="AD41" s="5"/>
      <c r="AE41" s="5"/>
      <c r="AF41" s="5"/>
      <c r="AG41" s="5"/>
      <c r="AH41" s="5"/>
      <c r="AI41" s="5"/>
      <c r="AJ41" s="5"/>
      <c r="AK41" s="5"/>
    </row>
    <row r="42" spans="1:37" x14ac:dyDescent="0.25">
      <c r="A42" s="26"/>
      <c r="B42" s="161"/>
      <c r="C42" s="155"/>
      <c r="D42" s="150"/>
      <c r="E42" s="151"/>
      <c r="F42" s="151"/>
      <c r="G42" s="151"/>
      <c r="H42" s="151"/>
      <c r="I42" s="151"/>
      <c r="J42" s="151"/>
      <c r="K42" s="151"/>
      <c r="L42" s="151"/>
      <c r="M42" s="151"/>
      <c r="N42" s="54"/>
      <c r="O42" s="26"/>
      <c r="P42" s="5"/>
      <c r="Q42" s="5"/>
      <c r="R42" s="5"/>
      <c r="S42" s="5"/>
      <c r="T42" s="5"/>
      <c r="U42" s="5"/>
      <c r="V42" s="5"/>
      <c r="W42" s="5"/>
      <c r="X42" s="5"/>
      <c r="Y42" s="5"/>
      <c r="Z42" s="5"/>
      <c r="AA42" s="5"/>
      <c r="AB42" s="5"/>
      <c r="AC42" s="5"/>
      <c r="AD42" s="5"/>
      <c r="AE42" s="5"/>
      <c r="AF42" s="5"/>
      <c r="AG42" s="5"/>
      <c r="AH42" s="5"/>
      <c r="AI42" s="5"/>
      <c r="AJ42" s="5"/>
      <c r="AK42" s="5"/>
    </row>
    <row r="43" spans="1:37" x14ac:dyDescent="0.25">
      <c r="A43" s="26"/>
      <c r="B43" s="161"/>
      <c r="C43" s="155"/>
      <c r="D43" s="150"/>
      <c r="E43" s="151"/>
      <c r="F43" s="151"/>
      <c r="G43" s="151"/>
      <c r="H43" s="151"/>
      <c r="I43" s="151"/>
      <c r="J43" s="151"/>
      <c r="K43" s="151"/>
      <c r="L43" s="151"/>
      <c r="M43" s="151"/>
      <c r="N43" s="54"/>
      <c r="O43" s="26"/>
      <c r="P43" s="5"/>
      <c r="Q43" s="5"/>
      <c r="R43" s="5"/>
      <c r="S43" s="5"/>
      <c r="T43" s="5"/>
      <c r="U43" s="5"/>
      <c r="V43" s="5"/>
      <c r="W43" s="5"/>
      <c r="X43" s="5"/>
      <c r="Y43" s="5"/>
      <c r="Z43" s="5"/>
      <c r="AA43" s="5"/>
      <c r="AB43" s="5"/>
      <c r="AC43" s="5"/>
      <c r="AD43" s="5"/>
      <c r="AE43" s="5"/>
      <c r="AF43" s="5"/>
      <c r="AG43" s="5"/>
      <c r="AH43" s="5"/>
      <c r="AI43" s="5"/>
      <c r="AJ43" s="5"/>
      <c r="AK43" s="5"/>
    </row>
    <row r="44" spans="1:37" x14ac:dyDescent="0.25">
      <c r="A44" s="26"/>
      <c r="B44" s="161"/>
      <c r="C44" s="155"/>
      <c r="D44" s="150"/>
      <c r="E44" s="151"/>
      <c r="F44" s="151"/>
      <c r="G44" s="151"/>
      <c r="H44" s="151"/>
      <c r="I44" s="151"/>
      <c r="J44" s="151"/>
      <c r="K44" s="151"/>
      <c r="L44" s="151"/>
      <c r="M44" s="151"/>
      <c r="N44" s="54"/>
      <c r="O44" s="26"/>
      <c r="P44" s="5"/>
      <c r="Q44" s="5"/>
      <c r="R44" s="5"/>
      <c r="S44" s="5"/>
      <c r="T44" s="5"/>
      <c r="U44" s="5"/>
      <c r="V44" s="5"/>
      <c r="W44" s="5"/>
      <c r="X44" s="5"/>
      <c r="Y44" s="5"/>
      <c r="Z44" s="5"/>
      <c r="AA44" s="5"/>
      <c r="AB44" s="5"/>
      <c r="AC44" s="5"/>
      <c r="AD44" s="5"/>
      <c r="AE44" s="5"/>
      <c r="AF44" s="5"/>
      <c r="AG44" s="5"/>
      <c r="AH44" s="5"/>
      <c r="AI44" s="5"/>
      <c r="AJ44" s="5"/>
      <c r="AK44" s="5"/>
    </row>
    <row r="45" spans="1:37" x14ac:dyDescent="0.25">
      <c r="A45" s="26"/>
      <c r="B45" s="161"/>
      <c r="C45" s="155"/>
      <c r="D45" s="150"/>
      <c r="E45" s="151"/>
      <c r="F45" s="151"/>
      <c r="G45" s="151"/>
      <c r="H45" s="151"/>
      <c r="I45" s="151"/>
      <c r="J45" s="151"/>
      <c r="K45" s="151"/>
      <c r="L45" s="151"/>
      <c r="M45" s="151"/>
      <c r="N45" s="54"/>
      <c r="O45" s="26"/>
      <c r="P45" s="5"/>
      <c r="Q45" s="5"/>
      <c r="R45" s="5"/>
      <c r="S45" s="5"/>
      <c r="T45" s="5"/>
      <c r="U45" s="5"/>
      <c r="V45" s="5"/>
      <c r="W45" s="5"/>
      <c r="X45" s="5"/>
      <c r="Y45" s="5"/>
      <c r="Z45" s="5"/>
      <c r="AA45" s="5"/>
      <c r="AB45" s="5"/>
      <c r="AC45" s="5"/>
      <c r="AD45" s="5"/>
      <c r="AE45" s="5"/>
      <c r="AF45" s="5"/>
      <c r="AG45" s="5"/>
      <c r="AH45" s="5"/>
      <c r="AI45" s="5"/>
      <c r="AJ45" s="5"/>
      <c r="AK45" s="5"/>
    </row>
    <row r="46" spans="1:37" ht="15.75" thickBot="1" x14ac:dyDescent="0.3">
      <c r="A46" s="26"/>
      <c r="B46" s="162"/>
      <c r="C46" s="156"/>
      <c r="D46" s="152"/>
      <c r="E46" s="153"/>
      <c r="F46" s="153"/>
      <c r="G46" s="153"/>
      <c r="H46" s="153"/>
      <c r="I46" s="153"/>
      <c r="J46" s="153"/>
      <c r="K46" s="153"/>
      <c r="L46" s="153"/>
      <c r="M46" s="153"/>
      <c r="N46" s="54"/>
      <c r="O46" s="26"/>
      <c r="P46" s="5"/>
      <c r="Q46" s="5"/>
      <c r="R46" s="5"/>
      <c r="S46" s="5"/>
      <c r="T46" s="5"/>
      <c r="U46" s="5"/>
      <c r="V46" s="5"/>
      <c r="W46" s="5"/>
      <c r="X46" s="5"/>
      <c r="Y46" s="5"/>
      <c r="Z46" s="5"/>
      <c r="AA46" s="5"/>
      <c r="AB46" s="5"/>
      <c r="AC46" s="5"/>
      <c r="AD46" s="5"/>
      <c r="AE46" s="5"/>
      <c r="AF46" s="5"/>
      <c r="AG46" s="5"/>
      <c r="AH46" s="5"/>
      <c r="AI46" s="5"/>
      <c r="AJ46" s="5"/>
      <c r="AK46" s="5"/>
    </row>
    <row r="47" spans="1:37" ht="30.75" customHeight="1" x14ac:dyDescent="0.25">
      <c r="A47" s="26"/>
      <c r="B47" s="160">
        <v>10</v>
      </c>
      <c r="C47" s="154" t="s">
        <v>38</v>
      </c>
      <c r="D47" s="148" t="s">
        <v>41</v>
      </c>
      <c r="E47" s="149"/>
      <c r="F47" s="149"/>
      <c r="G47" s="149"/>
      <c r="H47" s="149"/>
      <c r="I47" s="149"/>
      <c r="J47" s="149"/>
      <c r="K47" s="149"/>
      <c r="L47" s="149"/>
      <c r="M47" s="149"/>
      <c r="N47" s="54"/>
      <c r="O47" s="26"/>
      <c r="P47" s="5"/>
      <c r="Q47" s="5"/>
      <c r="R47" s="5"/>
      <c r="S47" s="5"/>
      <c r="T47" s="5"/>
      <c r="U47" s="5"/>
      <c r="V47" s="5"/>
      <c r="W47" s="5"/>
      <c r="X47" s="5"/>
      <c r="Y47" s="5"/>
      <c r="Z47" s="5"/>
      <c r="AA47" s="5"/>
      <c r="AB47" s="5"/>
      <c r="AC47" s="5"/>
      <c r="AD47" s="5"/>
      <c r="AE47" s="5"/>
      <c r="AF47" s="5"/>
      <c r="AG47" s="5"/>
      <c r="AH47" s="5"/>
      <c r="AI47" s="5"/>
      <c r="AJ47" s="5"/>
      <c r="AK47" s="5"/>
    </row>
    <row r="48" spans="1:37" x14ac:dyDescent="0.25">
      <c r="A48" s="26"/>
      <c r="B48" s="161"/>
      <c r="C48" s="155"/>
      <c r="D48" s="150"/>
      <c r="E48" s="151"/>
      <c r="F48" s="151"/>
      <c r="G48" s="151"/>
      <c r="H48" s="151"/>
      <c r="I48" s="151"/>
      <c r="J48" s="151"/>
      <c r="K48" s="151"/>
      <c r="L48" s="151"/>
      <c r="M48" s="151"/>
      <c r="N48" s="54"/>
      <c r="O48" s="26"/>
      <c r="P48" s="5"/>
      <c r="Q48" s="5"/>
      <c r="R48" s="5"/>
      <c r="S48" s="5"/>
      <c r="T48" s="5"/>
      <c r="U48" s="5"/>
      <c r="V48" s="5"/>
      <c r="W48" s="5"/>
      <c r="X48" s="5"/>
      <c r="Y48" s="5"/>
      <c r="Z48" s="5"/>
      <c r="AA48" s="5"/>
      <c r="AB48" s="5"/>
      <c r="AC48" s="5"/>
      <c r="AD48" s="5"/>
      <c r="AE48" s="5"/>
      <c r="AF48" s="5"/>
      <c r="AG48" s="5"/>
      <c r="AH48" s="5"/>
      <c r="AI48" s="5"/>
      <c r="AJ48" s="5"/>
      <c r="AK48" s="5"/>
    </row>
    <row r="49" spans="1:38" x14ac:dyDescent="0.25">
      <c r="A49" s="26"/>
      <c r="B49" s="161"/>
      <c r="C49" s="155"/>
      <c r="D49" s="150"/>
      <c r="E49" s="151"/>
      <c r="F49" s="151"/>
      <c r="G49" s="151"/>
      <c r="H49" s="151"/>
      <c r="I49" s="151"/>
      <c r="J49" s="151"/>
      <c r="K49" s="151"/>
      <c r="L49" s="151"/>
      <c r="M49" s="151"/>
      <c r="N49" s="54"/>
      <c r="O49" s="26"/>
      <c r="P49" s="5"/>
      <c r="Q49" s="5"/>
      <c r="R49" s="5"/>
      <c r="S49" s="5"/>
      <c r="T49" s="5"/>
      <c r="U49" s="5"/>
      <c r="V49" s="5"/>
      <c r="W49" s="5"/>
      <c r="X49" s="5"/>
      <c r="Y49" s="5"/>
      <c r="Z49" s="5"/>
      <c r="AA49" s="5"/>
      <c r="AB49" s="5"/>
      <c r="AC49" s="5"/>
      <c r="AD49" s="5"/>
      <c r="AE49" s="5"/>
      <c r="AF49" s="5"/>
      <c r="AG49" s="5"/>
      <c r="AH49" s="5"/>
      <c r="AI49" s="5"/>
      <c r="AJ49" s="5"/>
      <c r="AK49" s="5"/>
    </row>
    <row r="50" spans="1:38" x14ac:dyDescent="0.25">
      <c r="A50" s="26"/>
      <c r="B50" s="161"/>
      <c r="C50" s="155"/>
      <c r="D50" s="150"/>
      <c r="E50" s="151"/>
      <c r="F50" s="151"/>
      <c r="G50" s="151"/>
      <c r="H50" s="151"/>
      <c r="I50" s="151"/>
      <c r="J50" s="151"/>
      <c r="K50" s="151"/>
      <c r="L50" s="151"/>
      <c r="M50" s="151"/>
      <c r="N50" s="54"/>
      <c r="O50" s="26"/>
      <c r="P50" s="5"/>
      <c r="Q50" s="5"/>
      <c r="R50" s="5"/>
      <c r="S50" s="5"/>
      <c r="T50" s="5"/>
      <c r="U50" s="5"/>
      <c r="V50" s="5"/>
      <c r="W50" s="5"/>
      <c r="X50" s="5"/>
      <c r="Y50" s="5"/>
      <c r="Z50" s="5"/>
      <c r="AA50" s="5"/>
      <c r="AB50" s="5"/>
      <c r="AC50" s="5"/>
      <c r="AD50" s="5"/>
      <c r="AE50" s="5"/>
      <c r="AF50" s="5"/>
      <c r="AG50" s="5"/>
      <c r="AH50" s="5"/>
      <c r="AI50" s="5"/>
      <c r="AJ50" s="5"/>
      <c r="AK50" s="5"/>
    </row>
    <row r="51" spans="1:38" ht="15.75" thickBot="1" x14ac:dyDescent="0.3">
      <c r="A51" s="26"/>
      <c r="B51" s="162"/>
      <c r="C51" s="156"/>
      <c r="D51" s="150"/>
      <c r="E51" s="151"/>
      <c r="F51" s="151"/>
      <c r="G51" s="151"/>
      <c r="H51" s="151"/>
      <c r="I51" s="151"/>
      <c r="J51" s="151"/>
      <c r="K51" s="151"/>
      <c r="L51" s="151"/>
      <c r="M51" s="151"/>
      <c r="N51" s="54"/>
      <c r="O51" s="26"/>
      <c r="P51" s="5"/>
      <c r="Q51" s="5"/>
      <c r="R51" s="5"/>
      <c r="S51" s="5"/>
      <c r="T51" s="5"/>
      <c r="U51" s="5"/>
      <c r="V51" s="5"/>
      <c r="W51" s="5"/>
      <c r="X51" s="5"/>
      <c r="Y51" s="5"/>
      <c r="Z51" s="5"/>
      <c r="AA51" s="5"/>
      <c r="AB51" s="5"/>
      <c r="AC51" s="5"/>
      <c r="AD51" s="5"/>
      <c r="AE51" s="5"/>
      <c r="AF51" s="5"/>
      <c r="AG51" s="5"/>
      <c r="AH51" s="5"/>
      <c r="AI51" s="5"/>
      <c r="AJ51" s="5"/>
      <c r="AK51" s="5"/>
    </row>
    <row r="52" spans="1:38" ht="35.25" customHeight="1" thickTop="1" thickBot="1" x14ac:dyDescent="0.3">
      <c r="A52" s="26"/>
      <c r="B52" s="4">
        <v>11</v>
      </c>
      <c r="C52" s="84" t="s">
        <v>88</v>
      </c>
      <c r="D52" s="198" t="s">
        <v>43</v>
      </c>
      <c r="E52" s="199"/>
      <c r="F52" s="199"/>
      <c r="G52" s="200"/>
      <c r="H52" s="53"/>
      <c r="I52" s="53"/>
      <c r="J52" s="53"/>
      <c r="K52" s="53"/>
      <c r="L52" s="53"/>
      <c r="M52" s="53"/>
      <c r="N52" s="26"/>
      <c r="O52" s="26"/>
      <c r="P52" s="5"/>
      <c r="Q52" s="5"/>
      <c r="R52" s="5"/>
      <c r="S52" s="5"/>
      <c r="T52" s="5"/>
      <c r="U52" s="5"/>
      <c r="V52" s="5"/>
      <c r="W52" s="5"/>
      <c r="X52" s="5"/>
      <c r="Y52" s="5"/>
      <c r="Z52" s="5"/>
      <c r="AA52" s="5"/>
      <c r="AB52" s="5"/>
      <c r="AC52" s="5"/>
      <c r="AD52" s="5"/>
      <c r="AE52" s="5"/>
      <c r="AF52" s="5"/>
      <c r="AG52" s="5"/>
      <c r="AH52" s="5"/>
      <c r="AI52" s="5"/>
      <c r="AJ52" s="5"/>
      <c r="AK52" s="5"/>
    </row>
    <row r="53" spans="1:38" ht="37.5" customHeight="1" thickBot="1" x14ac:dyDescent="0.3">
      <c r="A53" s="26"/>
      <c r="B53" s="45">
        <v>12</v>
      </c>
      <c r="C53" s="85" t="s">
        <v>85</v>
      </c>
      <c r="D53" s="198" t="s">
        <v>43</v>
      </c>
      <c r="E53" s="199"/>
      <c r="F53" s="199"/>
      <c r="G53" s="200"/>
      <c r="H53" s="26"/>
      <c r="I53" s="26"/>
      <c r="J53" s="26"/>
      <c r="K53" s="26"/>
      <c r="L53" s="26"/>
      <c r="M53" s="26"/>
      <c r="N53" s="26"/>
      <c r="O53" s="26"/>
    </row>
    <row r="54" spans="1:38" s="26" customFormat="1" ht="16.5" thickTop="1" thickBot="1" x14ac:dyDescent="0.3">
      <c r="B54" s="28"/>
    </row>
    <row r="55" spans="1:38" ht="15.75" thickBot="1" x14ac:dyDescent="0.3">
      <c r="A55" s="26"/>
      <c r="B55" s="4">
        <v>12</v>
      </c>
      <c r="C55" s="143" t="s">
        <v>250</v>
      </c>
      <c r="D55" s="144"/>
      <c r="E55" s="144"/>
      <c r="F55" s="144"/>
      <c r="G55" s="144"/>
      <c r="H55" s="144"/>
      <c r="I55" s="145"/>
      <c r="J55" s="26"/>
      <c r="K55" s="26"/>
      <c r="L55" s="26"/>
      <c r="M55" s="26"/>
      <c r="N55" s="26"/>
      <c r="O55" s="26"/>
    </row>
    <row r="56" spans="1:38" ht="32.25" customHeight="1" thickBot="1" x14ac:dyDescent="0.3">
      <c r="A56" s="26"/>
      <c r="B56" s="27"/>
      <c r="C56" s="146" t="s">
        <v>31</v>
      </c>
      <c r="D56" s="137" t="s">
        <v>184</v>
      </c>
      <c r="E56" s="138"/>
      <c r="F56" s="139"/>
      <c r="G56" s="140" t="s">
        <v>188</v>
      </c>
      <c r="H56" s="141"/>
      <c r="I56" s="142"/>
      <c r="J56" s="26"/>
      <c r="K56" s="26"/>
      <c r="L56" s="26"/>
      <c r="M56" s="26"/>
      <c r="N56" s="26"/>
      <c r="O56" s="26"/>
      <c r="AL56" s="1"/>
    </row>
    <row r="57" spans="1:38" ht="39" customHeight="1" thickBot="1" x14ac:dyDescent="0.3">
      <c r="A57" s="26"/>
      <c r="B57" s="27"/>
      <c r="C57" s="147"/>
      <c r="D57" s="66" t="s">
        <v>50</v>
      </c>
      <c r="E57" s="66" t="s">
        <v>51</v>
      </c>
      <c r="F57" s="66" t="s">
        <v>52</v>
      </c>
      <c r="G57" s="7" t="s">
        <v>50</v>
      </c>
      <c r="H57" s="7" t="s">
        <v>51</v>
      </c>
      <c r="I57" s="39" t="s">
        <v>52</v>
      </c>
      <c r="J57" s="26"/>
      <c r="K57" s="35" t="s">
        <v>32</v>
      </c>
      <c r="L57" s="26"/>
      <c r="M57" s="66" t="s">
        <v>185</v>
      </c>
      <c r="N57" s="39" t="s">
        <v>241</v>
      </c>
      <c r="O57" s="26"/>
      <c r="AL57" s="1"/>
    </row>
    <row r="58" spans="1:38" ht="15.75" thickBot="1" x14ac:dyDescent="0.3">
      <c r="A58" s="26"/>
      <c r="B58" s="28"/>
      <c r="C58" s="106" t="s">
        <v>3</v>
      </c>
      <c r="D58" s="11">
        <v>0</v>
      </c>
      <c r="E58" s="11">
        <v>0</v>
      </c>
      <c r="F58" s="11">
        <v>0</v>
      </c>
      <c r="G58" s="11">
        <v>0</v>
      </c>
      <c r="H58" s="11">
        <v>0</v>
      </c>
      <c r="I58" s="44">
        <v>0</v>
      </c>
      <c r="J58" s="26"/>
      <c r="K58" s="36">
        <f>(D58+E58+F58)-(G58+H58+I58)</f>
        <v>0</v>
      </c>
      <c r="L58" s="26"/>
      <c r="M58" s="20">
        <f>IFERROR((100/D66)*(D58+E58+F58),0)</f>
        <v>0</v>
      </c>
      <c r="N58" s="40">
        <f>IFERROR((100/G66)*(G58+H58+I58),0)</f>
        <v>0</v>
      </c>
      <c r="O58" s="26"/>
      <c r="AL58" s="1"/>
    </row>
    <row r="59" spans="1:38" ht="15.75" thickBot="1" x14ac:dyDescent="0.3">
      <c r="A59" s="26"/>
      <c r="B59" s="28"/>
      <c r="C59" s="106" t="s">
        <v>4</v>
      </c>
      <c r="D59" s="11">
        <v>0</v>
      </c>
      <c r="E59" s="11">
        <v>0</v>
      </c>
      <c r="F59" s="11">
        <v>0</v>
      </c>
      <c r="G59" s="11">
        <v>0</v>
      </c>
      <c r="H59" s="11">
        <v>0</v>
      </c>
      <c r="I59" s="44">
        <v>0</v>
      </c>
      <c r="J59" s="26"/>
      <c r="K59" s="36">
        <f t="shared" ref="K59:K63" si="0">(D59+E59+F59)-(G59+H59+I59)</f>
        <v>0</v>
      </c>
      <c r="L59" s="26"/>
      <c r="M59" s="20">
        <f>IFERROR((100/D66)*(D59+E59+F59),0)</f>
        <v>0</v>
      </c>
      <c r="N59" s="40">
        <f>IFERROR((100/G66)*(G59+H59+I59),0)</f>
        <v>0</v>
      </c>
      <c r="O59" s="26"/>
      <c r="AL59" s="1"/>
    </row>
    <row r="60" spans="1:38" ht="15.75" thickBot="1" x14ac:dyDescent="0.3">
      <c r="A60" s="26"/>
      <c r="B60" s="28"/>
      <c r="C60" s="106" t="s">
        <v>5</v>
      </c>
      <c r="D60" s="11">
        <v>0</v>
      </c>
      <c r="E60" s="11">
        <v>0</v>
      </c>
      <c r="F60" s="11">
        <v>0</v>
      </c>
      <c r="G60" s="11">
        <v>0</v>
      </c>
      <c r="H60" s="11">
        <v>0</v>
      </c>
      <c r="I60" s="44">
        <v>0</v>
      </c>
      <c r="J60" s="26"/>
      <c r="K60" s="36">
        <f t="shared" si="0"/>
        <v>0</v>
      </c>
      <c r="L60" s="26"/>
      <c r="M60" s="20">
        <f>IFERROR((100/D66)*(D60+E60+F60),0)</f>
        <v>0</v>
      </c>
      <c r="N60" s="40">
        <f>IFERROR((100/G66)*(G60+H60+I60),0)</f>
        <v>0</v>
      </c>
      <c r="O60" s="26"/>
      <c r="AL60" s="1"/>
    </row>
    <row r="61" spans="1:38" ht="15.75" thickBot="1" x14ac:dyDescent="0.3">
      <c r="A61" s="26"/>
      <c r="B61" s="28"/>
      <c r="C61" s="106" t="s">
        <v>6</v>
      </c>
      <c r="D61" s="11">
        <v>0</v>
      </c>
      <c r="E61" s="11">
        <v>0</v>
      </c>
      <c r="F61" s="11">
        <v>0</v>
      </c>
      <c r="G61" s="11">
        <v>0</v>
      </c>
      <c r="H61" s="11">
        <v>0</v>
      </c>
      <c r="I61" s="44">
        <v>0</v>
      </c>
      <c r="J61" s="26"/>
      <c r="K61" s="36">
        <f t="shared" si="0"/>
        <v>0</v>
      </c>
      <c r="L61" s="26"/>
      <c r="M61" s="20">
        <f>IFERROR((100/D66)*(D61+E61+F61),0)</f>
        <v>0</v>
      </c>
      <c r="N61" s="40">
        <f>IFERROR((100/G66)*(G61+H61+I61),0)</f>
        <v>0</v>
      </c>
      <c r="O61" s="26"/>
      <c r="AL61" s="1"/>
    </row>
    <row r="62" spans="1:38" ht="15.75" thickBot="1" x14ac:dyDescent="0.3">
      <c r="A62" s="26"/>
      <c r="B62" s="28"/>
      <c r="C62" s="106" t="s">
        <v>7</v>
      </c>
      <c r="D62" s="11">
        <v>0</v>
      </c>
      <c r="E62" s="11">
        <v>0</v>
      </c>
      <c r="F62" s="11">
        <v>0</v>
      </c>
      <c r="G62" s="11">
        <v>0</v>
      </c>
      <c r="H62" s="11">
        <v>0</v>
      </c>
      <c r="I62" s="44">
        <v>0</v>
      </c>
      <c r="J62" s="26"/>
      <c r="K62" s="36">
        <f t="shared" si="0"/>
        <v>0</v>
      </c>
      <c r="L62" s="26"/>
      <c r="M62" s="20">
        <f>IFERROR((100/D66)*(D62+E62+F62),0)</f>
        <v>0</v>
      </c>
      <c r="N62" s="40">
        <f>IFERROR((100/G66)*(G62+H62+I62),0)</f>
        <v>0</v>
      </c>
      <c r="O62" s="26"/>
      <c r="AL62" s="1"/>
    </row>
    <row r="63" spans="1:38" ht="15.75" thickBot="1" x14ac:dyDescent="0.3">
      <c r="A63" s="26"/>
      <c r="B63" s="28"/>
      <c r="C63" s="106" t="s">
        <v>8</v>
      </c>
      <c r="D63" s="11">
        <v>0</v>
      </c>
      <c r="E63" s="11">
        <v>0</v>
      </c>
      <c r="F63" s="11">
        <v>0</v>
      </c>
      <c r="G63" s="11">
        <v>0</v>
      </c>
      <c r="H63" s="11">
        <v>0</v>
      </c>
      <c r="I63" s="44">
        <v>0</v>
      </c>
      <c r="J63" s="26"/>
      <c r="K63" s="36">
        <f t="shared" si="0"/>
        <v>0</v>
      </c>
      <c r="L63" s="26"/>
      <c r="M63" s="20">
        <f>IFERROR((100/D66)*(D63+E63+F63),0)</f>
        <v>0</v>
      </c>
      <c r="N63" s="40">
        <f>IFERROR((100/G66)*(G63+H63+I63),0)</f>
        <v>0</v>
      </c>
      <c r="O63" s="26"/>
      <c r="AL63" s="1"/>
    </row>
    <row r="64" spans="1:38" ht="15.75" thickBot="1" x14ac:dyDescent="0.3">
      <c r="A64" s="26"/>
      <c r="B64" s="28"/>
      <c r="C64" s="105" t="s">
        <v>83</v>
      </c>
      <c r="D64" s="43">
        <f>SUM(D58:D63)</f>
        <v>0</v>
      </c>
      <c r="E64" s="43">
        <f>SUM(E58:E63)</f>
        <v>0</v>
      </c>
      <c r="F64" s="43">
        <f>SUM(F58:F63)</f>
        <v>0</v>
      </c>
      <c r="G64" s="43">
        <f t="shared" ref="G64:H64" si="1">SUM(G58:G63)</f>
        <v>0</v>
      </c>
      <c r="H64" s="43">
        <f t="shared" si="1"/>
        <v>0</v>
      </c>
      <c r="I64" s="38">
        <f>SUM(I58:I63)</f>
        <v>0</v>
      </c>
      <c r="J64" s="26"/>
      <c r="K64" s="37">
        <f>SUM(K58:K63)</f>
        <v>0</v>
      </c>
      <c r="L64" s="26"/>
      <c r="M64" s="65">
        <f>SUM(M58:M63)</f>
        <v>0</v>
      </c>
      <c r="N64" s="64">
        <f>SUM(N58:N63)</f>
        <v>0</v>
      </c>
      <c r="O64" s="26"/>
      <c r="AL64" s="1"/>
    </row>
    <row r="65" spans="1:38" ht="9.75" customHeight="1" thickTop="1" thickBot="1" x14ac:dyDescent="0.3">
      <c r="A65" s="26"/>
      <c r="B65" s="26"/>
      <c r="C65" s="26"/>
      <c r="D65" s="26"/>
      <c r="E65" s="26"/>
      <c r="F65" s="26"/>
      <c r="G65" s="26"/>
      <c r="H65" s="26"/>
      <c r="I65" s="26"/>
      <c r="J65" s="26"/>
      <c r="K65" s="26"/>
      <c r="L65" s="26"/>
      <c r="M65" s="26"/>
      <c r="N65" s="26"/>
      <c r="O65" s="26"/>
      <c r="AL65" s="1"/>
    </row>
    <row r="66" spans="1:38" s="1" customFormat="1" ht="15.75" thickBot="1" x14ac:dyDescent="0.3">
      <c r="A66" s="26"/>
      <c r="B66" s="28"/>
      <c r="C66" s="105" t="s">
        <v>2</v>
      </c>
      <c r="D66" s="38">
        <f>D64+E64+F64</f>
        <v>0</v>
      </c>
      <c r="E66" s="29"/>
      <c r="F66" s="29"/>
      <c r="G66" s="38">
        <f>G64+H64+I64</f>
        <v>0</v>
      </c>
      <c r="H66" s="29"/>
      <c r="I66" s="26"/>
      <c r="J66" s="26"/>
      <c r="K66" s="26"/>
      <c r="L66" s="26"/>
      <c r="M66" s="26"/>
      <c r="N66" s="26"/>
      <c r="O66" s="26"/>
    </row>
    <row r="67" spans="1:38" s="1" customFormat="1" ht="16.5" thickTop="1" thickBot="1" x14ac:dyDescent="0.3">
      <c r="A67" s="26"/>
      <c r="B67" s="28"/>
      <c r="C67" s="28"/>
      <c r="D67" s="28"/>
      <c r="E67" s="28"/>
      <c r="F67" s="28"/>
      <c r="G67" s="28"/>
      <c r="H67" s="28"/>
      <c r="I67" s="28"/>
      <c r="J67" s="28"/>
      <c r="K67" s="28"/>
      <c r="L67" s="28"/>
      <c r="M67" s="28"/>
      <c r="N67" s="28"/>
      <c r="O67" s="28"/>
    </row>
    <row r="68" spans="1:38" ht="16.5" customHeight="1" thickBot="1" x14ac:dyDescent="0.3">
      <c r="A68" s="26"/>
      <c r="B68" s="4">
        <v>13</v>
      </c>
      <c r="C68" s="186" t="s">
        <v>251</v>
      </c>
      <c r="D68" s="187"/>
      <c r="E68" s="188"/>
      <c r="F68" s="26"/>
      <c r="G68" s="26"/>
      <c r="H68" s="26"/>
      <c r="I68" s="26"/>
      <c r="J68" s="26"/>
      <c r="K68" s="26"/>
      <c r="L68" s="26"/>
      <c r="M68" s="26"/>
      <c r="N68" s="26"/>
      <c r="O68" s="26"/>
    </row>
    <row r="69" spans="1:38" ht="30.75" thickBot="1" x14ac:dyDescent="0.3">
      <c r="A69" s="26"/>
      <c r="B69" s="28"/>
      <c r="C69" s="8" t="s">
        <v>86</v>
      </c>
      <c r="D69" s="66" t="s">
        <v>183</v>
      </c>
      <c r="E69" s="39" t="s">
        <v>187</v>
      </c>
      <c r="F69" s="26"/>
      <c r="G69" s="26"/>
      <c r="H69" s="26"/>
      <c r="I69" s="26"/>
      <c r="J69" s="26"/>
      <c r="K69" s="35" t="s">
        <v>32</v>
      </c>
      <c r="L69" s="26"/>
      <c r="M69" s="26"/>
      <c r="N69" s="26"/>
      <c r="O69" s="26"/>
    </row>
    <row r="70" spans="1:38" ht="15.75" thickBot="1" x14ac:dyDescent="0.3">
      <c r="A70" s="26"/>
      <c r="B70" s="28"/>
      <c r="C70" s="100" t="s">
        <v>262</v>
      </c>
      <c r="D70" s="24">
        <f>D64</f>
        <v>0</v>
      </c>
      <c r="E70" s="55">
        <f>G64</f>
        <v>0</v>
      </c>
      <c r="F70" s="26"/>
      <c r="G70" s="26"/>
      <c r="H70" s="26"/>
      <c r="I70" s="26"/>
      <c r="J70" s="26"/>
      <c r="K70" s="36">
        <f>D70-E70</f>
        <v>0</v>
      </c>
      <c r="L70" s="47"/>
      <c r="M70" s="26"/>
      <c r="N70" s="26"/>
      <c r="O70" s="26"/>
    </row>
    <row r="71" spans="1:38" ht="15.75" thickBot="1" x14ac:dyDescent="0.3">
      <c r="A71" s="26"/>
      <c r="B71" s="28"/>
      <c r="C71" s="100" t="s">
        <v>263</v>
      </c>
      <c r="D71" s="24">
        <f>E64</f>
        <v>0</v>
      </c>
      <c r="E71" s="55">
        <f>H64</f>
        <v>0</v>
      </c>
      <c r="F71" s="26"/>
      <c r="G71" s="26"/>
      <c r="H71" s="26"/>
      <c r="I71" s="26"/>
      <c r="J71" s="26"/>
      <c r="K71" s="36">
        <f t="shared" ref="K71:K72" si="2">D71-E71</f>
        <v>0</v>
      </c>
      <c r="L71" s="47"/>
      <c r="M71" s="26"/>
      <c r="N71" s="26"/>
      <c r="O71" s="26"/>
    </row>
    <row r="72" spans="1:38" ht="15.75" thickBot="1" x14ac:dyDescent="0.3">
      <c r="A72" s="26"/>
      <c r="B72" s="28"/>
      <c r="C72" s="100" t="s">
        <v>261</v>
      </c>
      <c r="D72" s="24">
        <f>F64</f>
        <v>0</v>
      </c>
      <c r="E72" s="55">
        <f>I64</f>
        <v>0</v>
      </c>
      <c r="F72" s="26"/>
      <c r="G72" s="26"/>
      <c r="H72" s="26"/>
      <c r="I72" s="26"/>
      <c r="J72" s="26"/>
      <c r="K72" s="36">
        <f t="shared" si="2"/>
        <v>0</v>
      </c>
      <c r="L72" s="47"/>
      <c r="M72" s="26"/>
      <c r="N72" s="26"/>
      <c r="O72" s="26"/>
    </row>
    <row r="73" spans="1:38" ht="30.75" thickBot="1" x14ac:dyDescent="0.3">
      <c r="A73" s="26"/>
      <c r="B73" s="28"/>
      <c r="C73" s="95" t="s">
        <v>252</v>
      </c>
      <c r="D73" s="135">
        <v>0</v>
      </c>
      <c r="E73" s="135">
        <v>0</v>
      </c>
      <c r="F73" s="26"/>
      <c r="G73" s="26"/>
      <c r="H73" s="26"/>
      <c r="I73" s="26"/>
      <c r="J73" s="26"/>
      <c r="K73" s="26"/>
      <c r="L73" s="26"/>
      <c r="M73" s="26"/>
      <c r="N73" s="26"/>
      <c r="O73" s="26"/>
    </row>
    <row r="74" spans="1:38" ht="15.75" thickBot="1" x14ac:dyDescent="0.3">
      <c r="A74" s="26"/>
      <c r="B74" s="28"/>
      <c r="C74" s="95" t="s">
        <v>253</v>
      </c>
      <c r="D74" s="135">
        <v>0</v>
      </c>
      <c r="E74" s="135">
        <v>0</v>
      </c>
      <c r="F74" s="26"/>
      <c r="G74" s="26"/>
      <c r="H74" s="26"/>
      <c r="I74" s="26"/>
      <c r="J74" s="26"/>
      <c r="K74" s="26"/>
      <c r="L74" s="26"/>
      <c r="M74" s="26"/>
      <c r="N74" s="26"/>
      <c r="O74" s="26"/>
    </row>
    <row r="75" spans="1:38" ht="30.75" thickBot="1" x14ac:dyDescent="0.3">
      <c r="A75" s="26"/>
      <c r="B75" s="28"/>
      <c r="C75" s="95" t="s">
        <v>254</v>
      </c>
      <c r="D75" s="135">
        <v>0</v>
      </c>
      <c r="E75" s="135">
        <v>0</v>
      </c>
      <c r="F75" s="26"/>
      <c r="G75" s="26"/>
      <c r="H75" s="26"/>
      <c r="I75" s="26"/>
      <c r="J75" s="26"/>
      <c r="K75" s="26"/>
      <c r="L75" s="26"/>
      <c r="M75" s="26"/>
      <c r="N75" s="26"/>
      <c r="O75" s="26"/>
    </row>
    <row r="76" spans="1:38" ht="30.75" thickBot="1" x14ac:dyDescent="0.3">
      <c r="A76" s="26"/>
      <c r="B76" s="28"/>
      <c r="C76" s="95" t="s">
        <v>255</v>
      </c>
      <c r="D76" s="135">
        <v>0</v>
      </c>
      <c r="E76" s="135">
        <v>0</v>
      </c>
      <c r="F76" s="26"/>
      <c r="G76" s="26"/>
      <c r="H76" s="26"/>
      <c r="I76" s="26"/>
      <c r="J76" s="26"/>
      <c r="K76" s="26"/>
      <c r="L76" s="26"/>
      <c r="M76" s="26"/>
      <c r="N76" s="26"/>
      <c r="O76" s="26"/>
    </row>
    <row r="77" spans="1:38" ht="30.75" thickBot="1" x14ac:dyDescent="0.3">
      <c r="A77" s="26"/>
      <c r="B77" s="28"/>
      <c r="C77" s="95" t="s">
        <v>256</v>
      </c>
      <c r="D77" s="135">
        <v>0</v>
      </c>
      <c r="E77" s="135">
        <v>0</v>
      </c>
      <c r="F77" s="26"/>
      <c r="G77" s="26"/>
      <c r="H77" s="26"/>
      <c r="I77" s="26"/>
      <c r="J77" s="26"/>
      <c r="K77" s="26"/>
      <c r="L77" s="26"/>
      <c r="M77" s="26"/>
      <c r="N77" s="26"/>
      <c r="O77" s="26"/>
    </row>
    <row r="78" spans="1:38" ht="15.75" thickBot="1" x14ac:dyDescent="0.3">
      <c r="A78" s="26"/>
      <c r="B78" s="28"/>
      <c r="C78" s="95" t="s">
        <v>257</v>
      </c>
      <c r="D78" s="135">
        <v>0</v>
      </c>
      <c r="E78" s="135">
        <v>0</v>
      </c>
      <c r="F78" s="26"/>
      <c r="G78" s="26"/>
      <c r="H78" s="26"/>
      <c r="I78" s="26"/>
      <c r="J78" s="26"/>
      <c r="K78" s="26"/>
      <c r="L78" s="26"/>
      <c r="M78" s="26"/>
      <c r="N78" s="26"/>
      <c r="O78" s="26"/>
    </row>
    <row r="79" spans="1:38" ht="15.75" thickBot="1" x14ac:dyDescent="0.3">
      <c r="A79" s="26"/>
      <c r="B79" s="28"/>
      <c r="C79" s="101" t="s">
        <v>2</v>
      </c>
      <c r="D79" s="22">
        <f>(D72+D71+D70)</f>
        <v>0</v>
      </c>
      <c r="E79" s="22">
        <f>E72+E71+E70</f>
        <v>0</v>
      </c>
      <c r="F79" s="26"/>
      <c r="G79" s="26"/>
      <c r="H79" s="26"/>
      <c r="I79" s="26"/>
      <c r="J79" s="26"/>
      <c r="K79" s="37">
        <f>K72+K71+K70</f>
        <v>0</v>
      </c>
      <c r="L79" s="47"/>
      <c r="M79" s="26"/>
      <c r="N79" s="26"/>
      <c r="O79" s="26"/>
    </row>
    <row r="80" spans="1:38" ht="15.75" thickBot="1" x14ac:dyDescent="0.3">
      <c r="A80" s="26"/>
      <c r="B80" s="28"/>
      <c r="C80" s="26"/>
      <c r="D80" s="26"/>
      <c r="E80" s="26"/>
      <c r="F80" s="26"/>
      <c r="G80" s="26"/>
      <c r="H80" s="26"/>
      <c r="I80" s="26"/>
      <c r="J80" s="26"/>
      <c r="K80" s="26"/>
      <c r="L80" s="26"/>
      <c r="M80" s="26"/>
      <c r="N80" s="26"/>
      <c r="O80" s="26"/>
    </row>
    <row r="81" spans="1:37" ht="16.5" customHeight="1" thickBot="1" x14ac:dyDescent="0.3">
      <c r="A81" s="26"/>
      <c r="B81" s="4">
        <v>14</v>
      </c>
      <c r="C81" s="186" t="s">
        <v>178</v>
      </c>
      <c r="D81" s="187"/>
      <c r="E81" s="187"/>
      <c r="F81" s="187"/>
      <c r="G81" s="188"/>
      <c r="H81" s="47"/>
      <c r="I81" s="26"/>
      <c r="J81" s="26"/>
      <c r="K81" s="26"/>
      <c r="L81" s="26"/>
      <c r="M81" s="26"/>
      <c r="N81" s="26"/>
      <c r="O81" s="26"/>
      <c r="AH81" s="5"/>
      <c r="AI81" s="5"/>
      <c r="AJ81" s="5"/>
      <c r="AK81" s="5"/>
    </row>
    <row r="82" spans="1:37" ht="30.75" thickBot="1" x14ac:dyDescent="0.3">
      <c r="A82" s="26"/>
      <c r="B82" s="26"/>
      <c r="C82" s="9" t="s">
        <v>86</v>
      </c>
      <c r="D82" s="66" t="s">
        <v>190</v>
      </c>
      <c r="E82" s="66" t="s">
        <v>96</v>
      </c>
      <c r="F82" s="7" t="s">
        <v>189</v>
      </c>
      <c r="G82" s="39" t="s">
        <v>96</v>
      </c>
      <c r="H82" s="47"/>
      <c r="I82" s="26"/>
      <c r="J82" s="26"/>
      <c r="K82" s="35" t="s">
        <v>32</v>
      </c>
      <c r="L82" s="26"/>
      <c r="M82" s="39" t="s">
        <v>95</v>
      </c>
      <c r="N82" s="26"/>
      <c r="O82" s="26"/>
      <c r="AH82" s="5"/>
      <c r="AI82" s="5"/>
      <c r="AJ82" s="5"/>
      <c r="AK82" s="5"/>
    </row>
    <row r="83" spans="1:37" ht="15.75" thickBot="1" x14ac:dyDescent="0.3">
      <c r="A83" s="26"/>
      <c r="B83" s="28"/>
      <c r="C83" s="100" t="s">
        <v>24</v>
      </c>
      <c r="D83" s="11">
        <v>0</v>
      </c>
      <c r="E83" s="20">
        <f>IFERROR((100/D87)*D83,0)</f>
        <v>0</v>
      </c>
      <c r="F83" s="11">
        <v>0</v>
      </c>
      <c r="G83" s="40">
        <f>IFERROR((100/F87)*F83,0)</f>
        <v>0</v>
      </c>
      <c r="H83" s="47"/>
      <c r="I83" s="26"/>
      <c r="J83" s="26"/>
      <c r="K83" s="36">
        <f>D83-F83</f>
        <v>0</v>
      </c>
      <c r="L83" s="26"/>
      <c r="M83" s="40">
        <f>E83-G83</f>
        <v>0</v>
      </c>
      <c r="N83" s="26"/>
      <c r="O83" s="26"/>
      <c r="AH83" s="5"/>
      <c r="AI83" s="5"/>
      <c r="AJ83" s="5"/>
      <c r="AK83" s="5"/>
    </row>
    <row r="84" spans="1:37" ht="15.75" thickBot="1" x14ac:dyDescent="0.3">
      <c r="A84" s="26"/>
      <c r="B84" s="28"/>
      <c r="C84" s="100" t="s">
        <v>9</v>
      </c>
      <c r="D84" s="11">
        <v>0</v>
      </c>
      <c r="E84" s="20">
        <f>IFERROR((100/D87)*D84, 0)</f>
        <v>0</v>
      </c>
      <c r="F84" s="11">
        <v>0</v>
      </c>
      <c r="G84" s="40">
        <f>IFERROR((100/F87)*F84, 0)</f>
        <v>0</v>
      </c>
      <c r="H84" s="47"/>
      <c r="I84" s="26"/>
      <c r="J84" s="26"/>
      <c r="K84" s="36">
        <f t="shared" ref="K84:K88" si="3">D84-F84</f>
        <v>0</v>
      </c>
      <c r="L84" s="26"/>
      <c r="M84" s="40">
        <f t="shared" ref="M84:M88" si="4">E84-G84</f>
        <v>0</v>
      </c>
      <c r="N84" s="26"/>
      <c r="O84" s="26"/>
      <c r="AH84" s="5"/>
      <c r="AI84" s="5"/>
      <c r="AJ84" s="5"/>
      <c r="AK84" s="5"/>
    </row>
    <row r="85" spans="1:37" ht="15.75" thickBot="1" x14ac:dyDescent="0.3">
      <c r="A85" s="26"/>
      <c r="B85" s="28"/>
      <c r="C85" s="100" t="s">
        <v>10</v>
      </c>
      <c r="D85" s="11">
        <v>0</v>
      </c>
      <c r="E85" s="20">
        <f>IFERROR((100/D87)*D85,0)</f>
        <v>0</v>
      </c>
      <c r="F85" s="11">
        <v>0</v>
      </c>
      <c r="G85" s="40">
        <f>IFERROR((100/F87)*F85,0)</f>
        <v>0</v>
      </c>
      <c r="H85" s="47"/>
      <c r="I85" s="26"/>
      <c r="J85" s="26"/>
      <c r="K85" s="36">
        <f t="shared" si="3"/>
        <v>0</v>
      </c>
      <c r="L85" s="26"/>
      <c r="M85" s="40">
        <f t="shared" si="4"/>
        <v>0</v>
      </c>
      <c r="N85" s="26"/>
      <c r="O85" s="26"/>
      <c r="AH85" s="5"/>
      <c r="AI85" s="5"/>
      <c r="AJ85" s="5"/>
      <c r="AK85" s="5"/>
    </row>
    <row r="86" spans="1:37" ht="15.75" thickBot="1" x14ac:dyDescent="0.3">
      <c r="A86" s="26"/>
      <c r="B86" s="28"/>
      <c r="C86" s="100" t="s">
        <v>12</v>
      </c>
      <c r="D86" s="11">
        <v>0</v>
      </c>
      <c r="E86" s="20">
        <f>IFERROR((100/D87)*D86,0)</f>
        <v>0</v>
      </c>
      <c r="F86" s="11">
        <v>0</v>
      </c>
      <c r="G86" s="40">
        <f>IFERROR((100/F87)*F86,0)</f>
        <v>0</v>
      </c>
      <c r="H86" s="47"/>
      <c r="I86" s="26"/>
      <c r="J86" s="26"/>
      <c r="K86" s="36">
        <f t="shared" si="3"/>
        <v>0</v>
      </c>
      <c r="L86" s="26"/>
      <c r="M86" s="40">
        <f t="shared" si="4"/>
        <v>0</v>
      </c>
      <c r="N86" s="26"/>
      <c r="O86" s="26"/>
      <c r="AH86" s="5"/>
      <c r="AI86" s="5"/>
      <c r="AJ86" s="5"/>
      <c r="AK86" s="5"/>
    </row>
    <row r="87" spans="1:37" ht="15.75" thickBot="1" x14ac:dyDescent="0.3">
      <c r="A87" s="26"/>
      <c r="B87" s="28"/>
      <c r="C87" s="101" t="s">
        <v>23</v>
      </c>
      <c r="D87" s="22">
        <f>SUM(D83:D86)</f>
        <v>0</v>
      </c>
      <c r="E87" s="21">
        <f>SUM(E83:E86)</f>
        <v>0</v>
      </c>
      <c r="F87" s="22">
        <f>SUM(F83:F86)</f>
        <v>0</v>
      </c>
      <c r="G87" s="57">
        <f>SUM(G83:G86)</f>
        <v>0</v>
      </c>
      <c r="H87" s="47"/>
      <c r="I87" s="26"/>
      <c r="J87" s="26"/>
      <c r="K87" s="36">
        <f t="shared" si="3"/>
        <v>0</v>
      </c>
      <c r="L87" s="26"/>
      <c r="M87" s="40">
        <f t="shared" si="4"/>
        <v>0</v>
      </c>
      <c r="N87" s="26"/>
      <c r="O87" s="26"/>
      <c r="AH87" s="5"/>
      <c r="AI87" s="5"/>
      <c r="AJ87" s="5"/>
      <c r="AK87" s="5"/>
    </row>
    <row r="88" spans="1:37" ht="15.75" thickBot="1" x14ac:dyDescent="0.3">
      <c r="A88" s="26"/>
      <c r="B88" s="28"/>
      <c r="C88" s="102" t="s">
        <v>29</v>
      </c>
      <c r="D88" s="43">
        <f>D85+D84</f>
        <v>0</v>
      </c>
      <c r="E88" s="41">
        <f>(E84+E85)</f>
        <v>0</v>
      </c>
      <c r="F88" s="43">
        <f>F85+F84</f>
        <v>0</v>
      </c>
      <c r="G88" s="42">
        <f>(G84+G85)</f>
        <v>0</v>
      </c>
      <c r="H88" s="47"/>
      <c r="I88" s="26"/>
      <c r="J88" s="26"/>
      <c r="K88" s="37">
        <f t="shared" si="3"/>
        <v>0</v>
      </c>
      <c r="L88" s="26"/>
      <c r="M88" s="64">
        <f t="shared" si="4"/>
        <v>0</v>
      </c>
      <c r="N88" s="26"/>
      <c r="O88" s="26"/>
      <c r="AH88" s="5"/>
      <c r="AI88" s="5"/>
      <c r="AJ88" s="5"/>
      <c r="AK88" s="5"/>
    </row>
    <row r="89" spans="1:37" s="1" customFormat="1" ht="16.5" thickTop="1" thickBot="1" x14ac:dyDescent="0.3">
      <c r="A89" s="26"/>
      <c r="B89" s="28"/>
      <c r="C89" s="52"/>
      <c r="D89" s="50"/>
      <c r="E89" s="50"/>
      <c r="F89" s="50"/>
      <c r="G89" s="50"/>
      <c r="H89" s="50"/>
      <c r="I89" s="50"/>
      <c r="J89" s="26"/>
      <c r="K89" s="26"/>
      <c r="L89" s="26"/>
      <c r="M89" s="26"/>
      <c r="N89" s="26"/>
      <c r="O89" s="26"/>
    </row>
    <row r="90" spans="1:37" ht="15.75" thickBot="1" x14ac:dyDescent="0.3">
      <c r="A90" s="26"/>
      <c r="B90" s="116">
        <v>15</v>
      </c>
      <c r="C90" s="189" t="s">
        <v>211</v>
      </c>
      <c r="D90" s="189"/>
      <c r="E90" s="189"/>
      <c r="F90" s="26"/>
      <c r="G90" s="26"/>
      <c r="H90" s="26"/>
      <c r="I90" s="26"/>
      <c r="J90" s="26"/>
      <c r="K90" s="26"/>
      <c r="L90" s="26"/>
      <c r="M90" s="26"/>
      <c r="N90" s="26"/>
      <c r="O90" s="26"/>
    </row>
    <row r="91" spans="1:37" ht="30.75" thickBot="1" x14ac:dyDescent="0.3">
      <c r="A91" s="26"/>
      <c r="B91" s="26"/>
      <c r="C91" s="117"/>
      <c r="D91" s="66" t="s">
        <v>182</v>
      </c>
      <c r="E91" s="7" t="s">
        <v>186</v>
      </c>
      <c r="F91" s="26"/>
      <c r="G91" s="26"/>
      <c r="H91" s="26"/>
      <c r="I91" s="26"/>
      <c r="J91" s="26"/>
      <c r="K91" s="35" t="s">
        <v>32</v>
      </c>
      <c r="L91" s="26"/>
      <c r="M91" s="26"/>
      <c r="N91" s="26"/>
      <c r="O91" s="26"/>
    </row>
    <row r="92" spans="1:37" ht="15.75" thickBot="1" x14ac:dyDescent="0.3">
      <c r="A92" s="26"/>
      <c r="B92" s="28"/>
      <c r="C92" s="101" t="s">
        <v>176</v>
      </c>
      <c r="D92" s="118">
        <v>0</v>
      </c>
      <c r="E92" s="118">
        <v>0</v>
      </c>
      <c r="F92" s="26"/>
      <c r="G92" s="26"/>
      <c r="H92" s="26"/>
      <c r="I92" s="26"/>
      <c r="J92" s="26"/>
      <c r="K92" s="36">
        <f t="shared" ref="K92:K93" si="5">D92-E92</f>
        <v>0</v>
      </c>
      <c r="L92" s="47"/>
      <c r="M92" s="26"/>
      <c r="N92" s="26"/>
      <c r="O92" s="26"/>
    </row>
    <row r="93" spans="1:37" ht="30.75" thickBot="1" x14ac:dyDescent="0.3">
      <c r="A93" s="26"/>
      <c r="B93" s="26"/>
      <c r="C93" s="90" t="s">
        <v>177</v>
      </c>
      <c r="D93" s="25">
        <f>0.1*D66</f>
        <v>0</v>
      </c>
      <c r="E93" s="25">
        <f>0.1*G66</f>
        <v>0</v>
      </c>
      <c r="F93" s="26"/>
      <c r="G93" s="26"/>
      <c r="H93" s="26"/>
      <c r="I93" s="26"/>
      <c r="J93" s="26"/>
      <c r="K93" s="62">
        <f t="shared" si="5"/>
        <v>0</v>
      </c>
      <c r="L93" s="26"/>
      <c r="M93" s="26"/>
      <c r="N93" s="26"/>
      <c r="O93" s="26"/>
    </row>
    <row r="94" spans="1:37" ht="15.75" thickBot="1" x14ac:dyDescent="0.3">
      <c r="A94" s="26"/>
      <c r="B94" s="26"/>
      <c r="C94" s="26"/>
      <c r="D94" s="26"/>
      <c r="E94" s="26"/>
      <c r="F94" s="26"/>
      <c r="G94" s="26"/>
      <c r="H94" s="26"/>
      <c r="I94" s="26"/>
      <c r="J94" s="26"/>
      <c r="K94" s="26"/>
      <c r="L94" s="47"/>
      <c r="M94" s="26"/>
      <c r="N94" s="26"/>
      <c r="O94" s="26"/>
    </row>
    <row r="95" spans="1:37" ht="15.75" thickBot="1" x14ac:dyDescent="0.3">
      <c r="A95" s="26"/>
      <c r="B95" s="4">
        <v>16</v>
      </c>
      <c r="C95" s="183" t="s">
        <v>128</v>
      </c>
      <c r="D95" s="184"/>
      <c r="E95" s="185"/>
      <c r="F95" s="26"/>
      <c r="G95" s="26"/>
      <c r="H95" s="26"/>
      <c r="I95" s="26"/>
      <c r="J95" s="26"/>
      <c r="K95" s="26"/>
      <c r="L95" s="26"/>
      <c r="M95" s="26"/>
      <c r="N95" s="26"/>
      <c r="O95" s="26"/>
    </row>
    <row r="96" spans="1:37" ht="19.5" customHeight="1" thickBot="1" x14ac:dyDescent="0.3">
      <c r="A96" s="26"/>
      <c r="B96" s="27"/>
      <c r="C96" s="103"/>
      <c r="D96" s="6" t="s">
        <v>180</v>
      </c>
      <c r="E96" s="7" t="s">
        <v>197</v>
      </c>
      <c r="F96" s="26"/>
      <c r="G96" s="26"/>
      <c r="H96" s="26"/>
      <c r="I96" s="26"/>
      <c r="J96" s="26"/>
      <c r="K96" s="35" t="s">
        <v>32</v>
      </c>
      <c r="L96" s="26"/>
      <c r="M96" s="26"/>
      <c r="N96" s="26"/>
      <c r="O96" s="26"/>
    </row>
    <row r="97" spans="1:37" ht="15.75" thickBot="1" x14ac:dyDescent="0.3">
      <c r="A97" s="26"/>
      <c r="B97" s="27"/>
      <c r="C97" s="103" t="s">
        <v>99</v>
      </c>
      <c r="D97" s="11">
        <v>0</v>
      </c>
      <c r="E97" s="11">
        <v>0</v>
      </c>
      <c r="F97" s="26"/>
      <c r="G97" s="26"/>
      <c r="H97" s="26"/>
      <c r="I97" s="26"/>
      <c r="J97" s="26"/>
      <c r="K97" s="86">
        <f>D97-E97</f>
        <v>0</v>
      </c>
      <c r="L97" s="26"/>
      <c r="M97" s="26"/>
      <c r="N97" s="26"/>
      <c r="O97" s="26"/>
    </row>
    <row r="98" spans="1:37" ht="15.75" thickBot="1" x14ac:dyDescent="0.3">
      <c r="A98" s="26"/>
      <c r="B98" s="27"/>
      <c r="C98" s="104" t="s">
        <v>129</v>
      </c>
      <c r="D98" s="11">
        <v>0</v>
      </c>
      <c r="E98" s="11">
        <v>0</v>
      </c>
      <c r="F98" s="26"/>
      <c r="G98" s="26"/>
      <c r="H98" s="26"/>
      <c r="I98" s="26"/>
      <c r="J98" s="26"/>
      <c r="K98" s="22">
        <f>D98-E98</f>
        <v>0</v>
      </c>
      <c r="L98" s="26"/>
      <c r="M98" s="26"/>
      <c r="N98" s="26"/>
      <c r="O98" s="26"/>
    </row>
    <row r="99" spans="1:37" s="1" customFormat="1" ht="15.75" thickBot="1" x14ac:dyDescent="0.3">
      <c r="A99" s="26"/>
      <c r="B99" s="28"/>
      <c r="C99" s="52"/>
      <c r="D99" s="50"/>
      <c r="E99" s="26"/>
      <c r="F99" s="26"/>
      <c r="G99" s="26"/>
      <c r="H99" s="26"/>
      <c r="I99" s="26"/>
      <c r="J99" s="26"/>
      <c r="K99" s="26"/>
      <c r="L99" s="26"/>
      <c r="M99" s="26"/>
      <c r="N99" s="26"/>
      <c r="O99" s="26"/>
    </row>
    <row r="100" spans="1:37" ht="17.25" customHeight="1" thickBot="1" x14ac:dyDescent="0.3">
      <c r="A100" s="26"/>
      <c r="B100" s="4">
        <v>17</v>
      </c>
      <c r="C100" s="143" t="s">
        <v>14</v>
      </c>
      <c r="D100" s="144"/>
      <c r="E100" s="145"/>
      <c r="F100" s="26"/>
      <c r="G100" s="26"/>
      <c r="H100" s="26"/>
      <c r="I100" s="26"/>
      <c r="J100" s="26"/>
      <c r="K100" s="51"/>
      <c r="L100" s="26"/>
      <c r="M100" s="26"/>
      <c r="N100" s="26"/>
      <c r="O100" s="26"/>
    </row>
    <row r="101" spans="1:37" ht="60.75" thickBot="1" x14ac:dyDescent="0.3">
      <c r="A101" s="26"/>
      <c r="B101" s="27"/>
      <c r="C101" s="10" t="s">
        <v>11</v>
      </c>
      <c r="D101" s="6" t="s">
        <v>181</v>
      </c>
      <c r="E101" s="39" t="s">
        <v>215</v>
      </c>
      <c r="F101" s="26"/>
      <c r="G101" s="26"/>
      <c r="H101" s="26"/>
      <c r="I101" s="26"/>
      <c r="J101" s="26"/>
      <c r="K101" s="35" t="s">
        <v>32</v>
      </c>
      <c r="L101" s="26"/>
      <c r="M101" s="6" t="s">
        <v>216</v>
      </c>
      <c r="N101" s="39" t="s">
        <v>217</v>
      </c>
      <c r="O101" s="26"/>
    </row>
    <row r="102" spans="1:37" ht="15.75" thickBot="1" x14ac:dyDescent="0.3">
      <c r="A102" s="26"/>
      <c r="B102" s="27"/>
      <c r="C102" s="87" t="s">
        <v>127</v>
      </c>
      <c r="D102" s="11">
        <v>0</v>
      </c>
      <c r="E102" s="44">
        <v>0</v>
      </c>
      <c r="F102" s="26"/>
      <c r="G102" s="26"/>
      <c r="H102" s="26"/>
      <c r="I102" s="26"/>
      <c r="J102" s="26"/>
      <c r="K102" s="36">
        <f t="shared" ref="K102:K112" si="6">D102-E102</f>
        <v>0</v>
      </c>
      <c r="L102" s="26"/>
      <c r="M102" s="23">
        <f>IFERROR((100/D114)*D102,0)</f>
        <v>0</v>
      </c>
      <c r="N102" s="36">
        <f>IFERROR((100/E114)*E102,0)</f>
        <v>0</v>
      </c>
      <c r="O102" s="26"/>
    </row>
    <row r="103" spans="1:37" ht="15.75" thickBot="1" x14ac:dyDescent="0.3">
      <c r="A103" s="26"/>
      <c r="B103" s="27"/>
      <c r="C103" s="87" t="s">
        <v>48</v>
      </c>
      <c r="D103" s="11">
        <v>0</v>
      </c>
      <c r="E103" s="44">
        <v>0</v>
      </c>
      <c r="F103" s="26"/>
      <c r="G103" s="26"/>
      <c r="H103" s="26"/>
      <c r="I103" s="26"/>
      <c r="J103" s="51"/>
      <c r="K103" s="36">
        <f t="shared" si="6"/>
        <v>0</v>
      </c>
      <c r="L103" s="26"/>
      <c r="M103" s="23">
        <f>IFERROR((100/D115)*D103,0)</f>
        <v>0</v>
      </c>
      <c r="N103" s="36">
        <f>IFERROR((100/E115)*E103,0)</f>
        <v>0</v>
      </c>
      <c r="O103" s="26"/>
    </row>
    <row r="104" spans="1:37" ht="15.75" thickBot="1" x14ac:dyDescent="0.3">
      <c r="A104" s="26"/>
      <c r="B104" s="27"/>
      <c r="C104" s="87" t="s">
        <v>17</v>
      </c>
      <c r="D104" s="11">
        <v>0</v>
      </c>
      <c r="E104" s="44">
        <v>0</v>
      </c>
      <c r="F104" s="26"/>
      <c r="G104" s="26"/>
      <c r="H104" s="26"/>
      <c r="I104" s="26"/>
      <c r="J104" s="26"/>
      <c r="K104" s="36">
        <f t="shared" si="6"/>
        <v>0</v>
      </c>
      <c r="L104" s="26"/>
      <c r="M104" s="23">
        <f>IFERROR((100/D115)*D104,0)</f>
        <v>0</v>
      </c>
      <c r="N104" s="36">
        <f>IFERROR((100/E115)*E104,0)</f>
        <v>0</v>
      </c>
      <c r="O104" s="26"/>
    </row>
    <row r="105" spans="1:37" ht="15.75" thickBot="1" x14ac:dyDescent="0.3">
      <c r="A105" s="26"/>
      <c r="B105" s="27"/>
      <c r="C105" s="87" t="s">
        <v>33</v>
      </c>
      <c r="D105" s="11">
        <v>0</v>
      </c>
      <c r="E105" s="44">
        <v>0</v>
      </c>
      <c r="F105" s="26"/>
      <c r="G105" s="26"/>
      <c r="H105" s="26"/>
      <c r="I105" s="26"/>
      <c r="J105" s="26"/>
      <c r="K105" s="36">
        <f t="shared" si="6"/>
        <v>0</v>
      </c>
      <c r="L105" s="26"/>
      <c r="M105" s="23">
        <f>IFERROR((100/D115)*D105,0)</f>
        <v>0</v>
      </c>
      <c r="N105" s="36">
        <f>IFERROR((100/E115)*E105,0)</f>
        <v>0</v>
      </c>
      <c r="O105" s="26"/>
    </row>
    <row r="106" spans="1:37" ht="15.75" thickBot="1" x14ac:dyDescent="0.3">
      <c r="A106" s="26"/>
      <c r="B106" s="27"/>
      <c r="C106" s="87" t="s">
        <v>18</v>
      </c>
      <c r="D106" s="11">
        <v>0</v>
      </c>
      <c r="E106" s="44">
        <v>0</v>
      </c>
      <c r="F106" s="26"/>
      <c r="G106" s="26"/>
      <c r="H106" s="26"/>
      <c r="I106" s="26"/>
      <c r="J106" s="26"/>
      <c r="K106" s="36">
        <f t="shared" si="6"/>
        <v>0</v>
      </c>
      <c r="L106" s="26"/>
      <c r="M106" s="23">
        <f>IFERROR((100/D115)*D106,0)</f>
        <v>0</v>
      </c>
      <c r="N106" s="36">
        <f>IFERROR((100/E115)*E106,0)</f>
        <v>0</v>
      </c>
      <c r="O106" s="26"/>
    </row>
    <row r="107" spans="1:37" ht="15.75" thickBot="1" x14ac:dyDescent="0.3">
      <c r="A107" s="26"/>
      <c r="B107" s="27"/>
      <c r="C107" s="87" t="s">
        <v>34</v>
      </c>
      <c r="D107" s="11">
        <v>0</v>
      </c>
      <c r="E107" s="44">
        <v>0</v>
      </c>
      <c r="F107" s="26"/>
      <c r="G107" s="26"/>
      <c r="H107" s="26"/>
      <c r="I107" s="26"/>
      <c r="J107" s="26"/>
      <c r="K107" s="36">
        <f t="shared" si="6"/>
        <v>0</v>
      </c>
      <c r="L107" s="26"/>
      <c r="M107" s="23">
        <f>IFERROR((100/D115)*D107,0)</f>
        <v>0</v>
      </c>
      <c r="N107" s="36">
        <f>IFERROR((100/E115)*E107,0)</f>
        <v>0</v>
      </c>
      <c r="O107" s="26"/>
    </row>
    <row r="108" spans="1:37" ht="15.75" thickBot="1" x14ac:dyDescent="0.3">
      <c r="A108" s="26"/>
      <c r="B108" s="27"/>
      <c r="C108" s="87" t="s">
        <v>19</v>
      </c>
      <c r="D108" s="11">
        <v>0</v>
      </c>
      <c r="E108" s="44">
        <v>0</v>
      </c>
      <c r="F108" s="26"/>
      <c r="G108" s="26"/>
      <c r="H108" s="26"/>
      <c r="I108" s="26"/>
      <c r="J108" s="26"/>
      <c r="K108" s="36">
        <f t="shared" si="6"/>
        <v>0</v>
      </c>
      <c r="L108" s="26"/>
      <c r="M108" s="23">
        <f>IFERROR((100/D115)*D108,0)</f>
        <v>0</v>
      </c>
      <c r="N108" s="36">
        <f>IFERROR((100/E115)*E108,0)</f>
        <v>0</v>
      </c>
      <c r="O108" s="26"/>
      <c r="P108" s="5"/>
      <c r="Q108" s="5"/>
      <c r="R108" s="5"/>
      <c r="S108" s="5"/>
      <c r="T108" s="5"/>
      <c r="U108" s="5"/>
      <c r="V108" s="5"/>
      <c r="W108" s="5"/>
      <c r="X108" s="5"/>
      <c r="Y108" s="5"/>
      <c r="Z108" s="5"/>
      <c r="AA108" s="5"/>
      <c r="AB108" s="5"/>
      <c r="AC108" s="5"/>
      <c r="AD108" s="5"/>
      <c r="AE108" s="5"/>
      <c r="AF108" s="5"/>
      <c r="AG108" s="5"/>
      <c r="AH108" s="5"/>
      <c r="AI108" s="5"/>
      <c r="AJ108" s="5"/>
      <c r="AK108" s="5"/>
    </row>
    <row r="109" spans="1:37" ht="15.75" thickBot="1" x14ac:dyDescent="0.3">
      <c r="A109" s="26"/>
      <c r="B109" s="27"/>
      <c r="C109" s="87" t="s">
        <v>90</v>
      </c>
      <c r="D109" s="11">
        <v>0</v>
      </c>
      <c r="E109" s="44">
        <v>0</v>
      </c>
      <c r="F109" s="26"/>
      <c r="G109" s="26"/>
      <c r="H109" s="26"/>
      <c r="I109" s="26"/>
      <c r="J109" s="26"/>
      <c r="K109" s="36">
        <f t="shared" si="6"/>
        <v>0</v>
      </c>
      <c r="L109" s="26"/>
      <c r="M109" s="23">
        <f>IFERROR((100/#REF!)*D109,0)</f>
        <v>0</v>
      </c>
      <c r="N109" s="36">
        <f>IFERROR((100/#REF!)*E109,0)</f>
        <v>0</v>
      </c>
      <c r="O109" s="26"/>
      <c r="P109" s="5"/>
      <c r="Q109" s="5"/>
      <c r="R109" s="5"/>
      <c r="S109" s="5"/>
      <c r="T109" s="5"/>
      <c r="U109" s="5"/>
      <c r="V109" s="5"/>
      <c r="W109" s="5"/>
      <c r="X109" s="5"/>
      <c r="Y109" s="5"/>
      <c r="Z109" s="5"/>
      <c r="AA109" s="5"/>
      <c r="AB109" s="5"/>
      <c r="AC109" s="5"/>
      <c r="AD109" s="5"/>
      <c r="AE109" s="5"/>
      <c r="AF109" s="5"/>
      <c r="AG109" s="5"/>
      <c r="AH109" s="5"/>
      <c r="AI109" s="5"/>
      <c r="AJ109" s="5"/>
      <c r="AK109" s="5"/>
    </row>
    <row r="110" spans="1:37" ht="15.75" thickBot="1" x14ac:dyDescent="0.3">
      <c r="A110" s="26"/>
      <c r="B110" s="27"/>
      <c r="C110" s="87" t="s">
        <v>35</v>
      </c>
      <c r="D110" s="11">
        <v>0</v>
      </c>
      <c r="E110" s="44">
        <v>0</v>
      </c>
      <c r="F110" s="26"/>
      <c r="G110" s="26"/>
      <c r="H110" s="26"/>
      <c r="I110" s="26"/>
      <c r="J110" s="26"/>
      <c r="K110" s="36">
        <f t="shared" si="6"/>
        <v>0</v>
      </c>
      <c r="L110" s="26"/>
      <c r="M110" s="23">
        <f>IFERROR((100/D115)*D110,0)</f>
        <v>0</v>
      </c>
      <c r="N110" s="36">
        <f>IFERROR((100/E115)*E110,0)</f>
        <v>0</v>
      </c>
      <c r="O110" s="26"/>
      <c r="P110" s="5"/>
      <c r="Q110" s="5"/>
      <c r="R110" s="5"/>
      <c r="S110" s="5"/>
      <c r="T110" s="5"/>
      <c r="U110" s="5"/>
      <c r="V110" s="5"/>
      <c r="W110" s="5"/>
      <c r="X110" s="5"/>
      <c r="Y110" s="5"/>
      <c r="Z110" s="5"/>
      <c r="AA110" s="5"/>
      <c r="AB110" s="5"/>
      <c r="AC110" s="5"/>
      <c r="AD110" s="5"/>
      <c r="AE110" s="5"/>
      <c r="AF110" s="5"/>
      <c r="AG110" s="5"/>
      <c r="AH110" s="5"/>
      <c r="AI110" s="5"/>
      <c r="AJ110" s="5"/>
      <c r="AK110" s="5"/>
    </row>
    <row r="111" spans="1:37" ht="15.75" thickBot="1" x14ac:dyDescent="0.3">
      <c r="A111" s="26"/>
      <c r="B111" s="27"/>
      <c r="C111" s="87" t="s">
        <v>36</v>
      </c>
      <c r="D111" s="11">
        <v>0</v>
      </c>
      <c r="E111" s="44">
        <v>0</v>
      </c>
      <c r="F111" s="26"/>
      <c r="G111" s="26"/>
      <c r="H111" s="26"/>
      <c r="I111" s="26"/>
      <c r="J111" s="26"/>
      <c r="K111" s="36">
        <f t="shared" si="6"/>
        <v>0</v>
      </c>
      <c r="L111" s="26"/>
      <c r="M111" s="23">
        <f>IFERROR((100/D115)*D111,0)</f>
        <v>0</v>
      </c>
      <c r="N111" s="36">
        <f>IFERROR((100/E115)*E111,0)</f>
        <v>0</v>
      </c>
      <c r="O111" s="26"/>
      <c r="P111" s="5"/>
      <c r="Q111" s="5"/>
      <c r="R111" s="5"/>
      <c r="S111" s="5"/>
      <c r="T111" s="5"/>
      <c r="U111" s="5"/>
      <c r="V111" s="5"/>
      <c r="W111" s="5"/>
      <c r="X111" s="5"/>
      <c r="Y111" s="5"/>
      <c r="Z111" s="5"/>
      <c r="AA111" s="5"/>
      <c r="AB111" s="5"/>
      <c r="AC111" s="5"/>
      <c r="AD111" s="5"/>
      <c r="AE111" s="5"/>
      <c r="AF111" s="5"/>
      <c r="AG111" s="5"/>
      <c r="AH111" s="5"/>
      <c r="AI111" s="5"/>
      <c r="AJ111" s="5"/>
      <c r="AK111" s="5"/>
    </row>
    <row r="112" spans="1:37" ht="15.75" thickBot="1" x14ac:dyDescent="0.3">
      <c r="A112" s="26"/>
      <c r="B112" s="27"/>
      <c r="C112" s="87" t="s">
        <v>8</v>
      </c>
      <c r="D112" s="11">
        <v>0</v>
      </c>
      <c r="E112" s="44">
        <v>0</v>
      </c>
      <c r="F112" s="26"/>
      <c r="G112" s="26"/>
      <c r="H112" s="26"/>
      <c r="I112" s="26"/>
      <c r="J112" s="26"/>
      <c r="K112" s="37">
        <f t="shared" si="6"/>
        <v>0</v>
      </c>
      <c r="L112" s="26"/>
      <c r="M112" s="60">
        <f>IFERROR((100/D115)*D112,0)</f>
        <v>0</v>
      </c>
      <c r="N112" s="37">
        <f>IFERROR((100/E115)*E112,0)</f>
        <v>0</v>
      </c>
      <c r="O112" s="26"/>
      <c r="P112" s="5"/>
      <c r="Q112" s="5"/>
      <c r="R112" s="5"/>
      <c r="S112" s="5"/>
      <c r="T112" s="5"/>
      <c r="U112" s="5"/>
      <c r="V112" s="5"/>
      <c r="W112" s="5"/>
      <c r="X112" s="5"/>
      <c r="Y112" s="5"/>
      <c r="Z112" s="5"/>
      <c r="AA112" s="5"/>
      <c r="AB112" s="5"/>
      <c r="AC112" s="5"/>
      <c r="AD112" s="5"/>
      <c r="AE112" s="5"/>
      <c r="AF112" s="5"/>
      <c r="AG112" s="5"/>
      <c r="AH112" s="5"/>
      <c r="AI112" s="5"/>
      <c r="AJ112" s="5"/>
      <c r="AK112" s="5"/>
    </row>
    <row r="113" spans="1:37" x14ac:dyDescent="0.25">
      <c r="A113" s="26"/>
      <c r="B113" s="27"/>
      <c r="C113" s="191" t="s">
        <v>94</v>
      </c>
      <c r="D113" s="193" t="s">
        <v>47</v>
      </c>
      <c r="E113" s="193" t="s">
        <v>47</v>
      </c>
      <c r="F113" s="26"/>
      <c r="G113" s="26"/>
      <c r="H113" s="26"/>
      <c r="I113" s="26"/>
      <c r="J113" s="26"/>
      <c r="K113" s="26"/>
      <c r="L113" s="26"/>
      <c r="M113" s="26"/>
      <c r="N113" s="26"/>
      <c r="O113" s="26"/>
      <c r="P113" s="5"/>
      <c r="Q113" s="5"/>
      <c r="R113" s="5"/>
      <c r="S113" s="5"/>
      <c r="T113" s="5"/>
      <c r="U113" s="5"/>
      <c r="V113" s="5"/>
      <c r="W113" s="5"/>
      <c r="X113" s="5"/>
      <c r="Y113" s="5"/>
      <c r="Z113" s="5"/>
      <c r="AA113" s="5"/>
      <c r="AB113" s="5"/>
      <c r="AC113" s="5"/>
      <c r="AD113" s="5"/>
      <c r="AE113" s="5"/>
      <c r="AF113" s="5"/>
      <c r="AG113" s="5"/>
      <c r="AH113" s="5"/>
      <c r="AI113" s="5"/>
      <c r="AJ113" s="5"/>
      <c r="AK113" s="5"/>
    </row>
    <row r="114" spans="1:37" ht="34.5" customHeight="1" thickBot="1" x14ac:dyDescent="0.3">
      <c r="A114" s="26"/>
      <c r="B114" s="27"/>
      <c r="C114" s="192"/>
      <c r="D114" s="194"/>
      <c r="E114" s="194"/>
      <c r="F114" s="26"/>
      <c r="G114" s="26"/>
      <c r="H114" s="26"/>
      <c r="I114" s="26"/>
      <c r="J114" s="26"/>
      <c r="K114" s="26"/>
      <c r="L114" s="26"/>
      <c r="M114" s="26"/>
      <c r="N114" s="26"/>
      <c r="O114" s="26"/>
      <c r="P114" s="5"/>
      <c r="Q114" s="5"/>
      <c r="R114" s="5"/>
      <c r="S114" s="5"/>
      <c r="T114" s="5"/>
      <c r="U114" s="5"/>
      <c r="V114" s="5"/>
      <c r="W114" s="5"/>
      <c r="X114" s="5"/>
      <c r="Y114" s="5"/>
      <c r="Z114" s="5"/>
      <c r="AA114" s="5"/>
      <c r="AB114" s="5"/>
      <c r="AC114" s="5"/>
      <c r="AD114" s="5"/>
      <c r="AE114" s="5"/>
      <c r="AF114" s="5"/>
      <c r="AG114" s="5"/>
      <c r="AH114" s="5"/>
      <c r="AI114" s="5"/>
      <c r="AJ114" s="5"/>
      <c r="AK114" s="5"/>
    </row>
    <row r="115" spans="1:37" ht="30.75" thickBot="1" x14ac:dyDescent="0.3">
      <c r="A115" s="26"/>
      <c r="B115" s="27"/>
      <c r="C115" s="99" t="s">
        <v>15</v>
      </c>
      <c r="D115" s="58">
        <f>SUM(D102:D112)</f>
        <v>0</v>
      </c>
      <c r="E115" s="59">
        <f>SUM(E102:E112)</f>
        <v>0</v>
      </c>
      <c r="F115" s="26"/>
      <c r="G115" s="26"/>
      <c r="H115" s="26"/>
      <c r="I115" s="26"/>
      <c r="J115" s="26"/>
      <c r="K115" s="62">
        <f t="shared" ref="K115" si="7">SUM(K103:K114)</f>
        <v>0</v>
      </c>
      <c r="L115" s="48"/>
      <c r="M115" s="63">
        <f>SUM(M103:M114)</f>
        <v>0</v>
      </c>
      <c r="N115" s="62">
        <f>SUM(N103:N114)</f>
        <v>0</v>
      </c>
      <c r="O115" s="26"/>
      <c r="P115" s="5"/>
      <c r="Q115" s="5"/>
      <c r="R115" s="5"/>
      <c r="S115" s="5"/>
      <c r="T115" s="5"/>
      <c r="U115" s="5"/>
      <c r="V115" s="5"/>
      <c r="W115" s="5"/>
      <c r="X115" s="5"/>
      <c r="Y115" s="5"/>
      <c r="Z115" s="5"/>
      <c r="AA115" s="5"/>
      <c r="AB115" s="5"/>
      <c r="AC115" s="5"/>
      <c r="AD115" s="5"/>
      <c r="AE115" s="5"/>
      <c r="AF115" s="5"/>
      <c r="AG115" s="5"/>
      <c r="AH115" s="5"/>
      <c r="AI115" s="5"/>
      <c r="AJ115" s="5"/>
      <c r="AK115" s="5"/>
    </row>
    <row r="116" spans="1:37" ht="16.5" thickTop="1" thickBot="1" x14ac:dyDescent="0.3">
      <c r="A116" s="26"/>
      <c r="B116" s="27"/>
      <c r="C116" s="26"/>
      <c r="D116" s="26"/>
      <c r="E116" s="26"/>
      <c r="F116" s="26"/>
      <c r="G116" s="26"/>
      <c r="H116" s="26"/>
      <c r="I116" s="26"/>
      <c r="J116" s="26"/>
      <c r="K116" s="26"/>
      <c r="L116" s="26"/>
      <c r="M116" s="26"/>
      <c r="N116" s="26"/>
      <c r="O116" s="26"/>
      <c r="P116" s="5"/>
      <c r="Q116" s="5"/>
      <c r="R116" s="5"/>
      <c r="S116" s="5"/>
      <c r="T116" s="5"/>
      <c r="U116" s="5"/>
      <c r="V116" s="5"/>
      <c r="W116" s="5"/>
      <c r="X116" s="5"/>
      <c r="Y116" s="5"/>
      <c r="Z116" s="5"/>
      <c r="AA116" s="5"/>
      <c r="AB116" s="5"/>
      <c r="AC116" s="5"/>
      <c r="AD116" s="5"/>
      <c r="AE116" s="5"/>
      <c r="AF116" s="5"/>
      <c r="AG116" s="5"/>
      <c r="AH116" s="5"/>
      <c r="AI116" s="5"/>
      <c r="AJ116" s="5"/>
      <c r="AK116" s="5"/>
    </row>
    <row r="117" spans="1:37" ht="17.25" customHeight="1" thickBot="1" x14ac:dyDescent="0.3">
      <c r="A117" s="26"/>
      <c r="B117" s="4">
        <v>18</v>
      </c>
      <c r="C117" s="143" t="s">
        <v>13</v>
      </c>
      <c r="D117" s="145"/>
      <c r="E117" s="26"/>
      <c r="F117" s="26"/>
      <c r="G117" s="26"/>
      <c r="H117" s="26"/>
      <c r="I117" s="26"/>
      <c r="J117" s="26"/>
      <c r="K117" s="26"/>
      <c r="L117" s="26"/>
      <c r="M117" s="26"/>
      <c r="N117" s="26"/>
      <c r="O117" s="26"/>
      <c r="P117" s="5"/>
      <c r="Q117" s="5"/>
      <c r="R117" s="5"/>
      <c r="S117" s="5"/>
      <c r="T117" s="5"/>
      <c r="U117" s="5"/>
      <c r="V117" s="5"/>
      <c r="W117" s="5"/>
      <c r="X117" s="5"/>
      <c r="Y117" s="5"/>
      <c r="Z117" s="5"/>
      <c r="AA117" s="5"/>
      <c r="AB117" s="5"/>
      <c r="AC117" s="5"/>
      <c r="AD117" s="5"/>
      <c r="AE117" s="5"/>
      <c r="AF117" s="5"/>
      <c r="AG117" s="5"/>
      <c r="AH117" s="5"/>
      <c r="AI117" s="5"/>
      <c r="AJ117" s="5"/>
      <c r="AK117" s="5"/>
    </row>
    <row r="118" spans="1:37" ht="34.5" customHeight="1" thickBot="1" x14ac:dyDescent="0.3">
      <c r="A118" s="26"/>
      <c r="B118" s="26"/>
      <c r="C118" s="10" t="s">
        <v>11</v>
      </c>
      <c r="D118" s="61" t="s">
        <v>131</v>
      </c>
      <c r="E118" s="26"/>
      <c r="F118" s="26"/>
      <c r="G118" s="26"/>
      <c r="H118" s="26"/>
      <c r="I118" s="26"/>
      <c r="J118" s="26"/>
      <c r="K118" s="26"/>
      <c r="L118" s="26"/>
      <c r="M118" s="26"/>
      <c r="N118" s="26"/>
      <c r="O118" s="26"/>
      <c r="P118" s="5"/>
      <c r="Q118" s="5"/>
      <c r="R118" s="5"/>
      <c r="S118" s="5"/>
      <c r="T118" s="5"/>
      <c r="U118" s="5"/>
      <c r="V118" s="5"/>
      <c r="W118" s="5"/>
      <c r="X118" s="5"/>
      <c r="Y118" s="5"/>
      <c r="Z118" s="5"/>
      <c r="AA118" s="5"/>
      <c r="AB118" s="5"/>
      <c r="AC118" s="5"/>
      <c r="AD118" s="5"/>
      <c r="AE118" s="5"/>
      <c r="AF118" s="5"/>
      <c r="AG118" s="5"/>
      <c r="AH118" s="5"/>
      <c r="AI118" s="5"/>
      <c r="AJ118" s="5"/>
      <c r="AK118" s="5"/>
    </row>
    <row r="119" spans="1:37" ht="15.75" thickBot="1" x14ac:dyDescent="0.3">
      <c r="A119" s="26"/>
      <c r="B119" s="26"/>
      <c r="C119" s="87" t="s">
        <v>48</v>
      </c>
      <c r="D119" s="44">
        <v>0</v>
      </c>
      <c r="E119" s="26"/>
      <c r="F119" s="26"/>
      <c r="G119" s="26"/>
      <c r="H119" s="26"/>
      <c r="I119" s="26"/>
      <c r="J119" s="51"/>
      <c r="K119" s="26"/>
      <c r="L119" s="26"/>
      <c r="M119" s="26"/>
      <c r="N119" s="26"/>
      <c r="O119" s="26"/>
      <c r="P119" s="5"/>
      <c r="Q119" s="5"/>
      <c r="R119" s="5"/>
      <c r="S119" s="5"/>
      <c r="T119" s="5"/>
      <c r="U119" s="5"/>
      <c r="V119" s="5"/>
      <c r="W119" s="5"/>
      <c r="X119" s="5"/>
      <c r="Y119" s="5"/>
      <c r="Z119" s="5"/>
      <c r="AA119" s="5"/>
      <c r="AB119" s="5"/>
      <c r="AC119" s="5"/>
      <c r="AD119" s="5"/>
      <c r="AE119" s="5"/>
      <c r="AF119" s="5"/>
      <c r="AG119" s="5"/>
      <c r="AH119" s="5"/>
      <c r="AI119" s="5"/>
      <c r="AJ119" s="5"/>
      <c r="AK119" s="5"/>
    </row>
    <row r="120" spans="1:37" ht="15.75" thickBot="1" x14ac:dyDescent="0.3">
      <c r="A120" s="26"/>
      <c r="B120" s="26"/>
      <c r="C120" s="87" t="s">
        <v>17</v>
      </c>
      <c r="D120" s="44">
        <v>0</v>
      </c>
      <c r="E120" s="26"/>
      <c r="F120" s="26"/>
      <c r="G120" s="26"/>
      <c r="H120" s="26"/>
      <c r="I120" s="26"/>
      <c r="J120" s="26"/>
      <c r="K120" s="26"/>
      <c r="L120" s="26"/>
      <c r="M120" s="26"/>
      <c r="N120" s="26"/>
      <c r="O120" s="26"/>
      <c r="P120" s="5"/>
      <c r="Q120" s="5"/>
      <c r="R120" s="5"/>
      <c r="S120" s="5"/>
      <c r="T120" s="5"/>
      <c r="U120" s="5"/>
      <c r="V120" s="5"/>
      <c r="W120" s="5"/>
      <c r="X120" s="5"/>
      <c r="Y120" s="5"/>
      <c r="Z120" s="5"/>
      <c r="AA120" s="5"/>
      <c r="AB120" s="5"/>
      <c r="AC120" s="5"/>
      <c r="AD120" s="5"/>
      <c r="AE120" s="5"/>
      <c r="AF120" s="5"/>
      <c r="AG120" s="5"/>
      <c r="AH120" s="5"/>
      <c r="AI120" s="5"/>
      <c r="AJ120" s="5"/>
      <c r="AK120" s="5"/>
    </row>
    <row r="121" spans="1:37" ht="15.75" thickBot="1" x14ac:dyDescent="0.3">
      <c r="A121" s="26"/>
      <c r="B121" s="26"/>
      <c r="C121" s="87" t="s">
        <v>33</v>
      </c>
      <c r="D121" s="44">
        <v>0</v>
      </c>
      <c r="E121" s="26"/>
      <c r="F121" s="26"/>
      <c r="G121" s="26"/>
      <c r="H121" s="26"/>
      <c r="I121" s="26"/>
      <c r="J121" s="26"/>
      <c r="K121" s="26"/>
      <c r="L121" s="26"/>
      <c r="M121" s="26"/>
      <c r="N121" s="26"/>
      <c r="O121" s="26"/>
      <c r="P121" s="5"/>
      <c r="Q121" s="5"/>
      <c r="R121" s="5"/>
      <c r="S121" s="5"/>
      <c r="T121" s="5"/>
      <c r="U121" s="5"/>
      <c r="V121" s="5"/>
      <c r="W121" s="5"/>
      <c r="X121" s="5"/>
      <c r="Y121" s="5"/>
      <c r="Z121" s="5"/>
      <c r="AA121" s="5"/>
      <c r="AB121" s="5"/>
      <c r="AC121" s="5"/>
      <c r="AD121" s="5"/>
      <c r="AE121" s="5"/>
      <c r="AF121" s="5"/>
      <c r="AG121" s="5"/>
      <c r="AH121" s="5"/>
      <c r="AI121" s="5"/>
      <c r="AJ121" s="5"/>
      <c r="AK121" s="5"/>
    </row>
    <row r="122" spans="1:37" ht="15.75" thickBot="1" x14ac:dyDescent="0.3">
      <c r="A122" s="26"/>
      <c r="B122" s="26"/>
      <c r="C122" s="87" t="s">
        <v>18</v>
      </c>
      <c r="D122" s="44">
        <v>0</v>
      </c>
      <c r="E122" s="26"/>
      <c r="F122" s="26"/>
      <c r="G122" s="26"/>
      <c r="H122" s="26"/>
      <c r="I122" s="26"/>
      <c r="J122" s="26"/>
      <c r="K122" s="26"/>
      <c r="L122" s="26"/>
      <c r="M122" s="26"/>
      <c r="N122" s="26"/>
      <c r="O122" s="26"/>
      <c r="P122" s="5"/>
      <c r="Q122" s="5"/>
      <c r="R122" s="5"/>
      <c r="S122" s="5"/>
      <c r="T122" s="5"/>
      <c r="U122" s="5"/>
      <c r="V122" s="5"/>
      <c r="W122" s="5"/>
      <c r="X122" s="5"/>
      <c r="Y122" s="5"/>
      <c r="Z122" s="5"/>
      <c r="AA122" s="5"/>
      <c r="AB122" s="5"/>
      <c r="AC122" s="5"/>
      <c r="AD122" s="5"/>
      <c r="AE122" s="5"/>
      <c r="AF122" s="5"/>
      <c r="AG122" s="5"/>
      <c r="AH122" s="5"/>
      <c r="AI122" s="5"/>
      <c r="AJ122" s="5"/>
      <c r="AK122" s="5"/>
    </row>
    <row r="123" spans="1:37" ht="15.75" thickBot="1" x14ac:dyDescent="0.3">
      <c r="A123" s="26"/>
      <c r="B123" s="26"/>
      <c r="C123" s="87" t="s">
        <v>34</v>
      </c>
      <c r="D123" s="44">
        <v>0</v>
      </c>
      <c r="E123" s="26"/>
      <c r="F123" s="26"/>
      <c r="G123" s="26"/>
      <c r="H123" s="26"/>
      <c r="I123" s="26"/>
      <c r="J123" s="26"/>
      <c r="K123" s="26"/>
      <c r="L123" s="26"/>
      <c r="M123" s="26"/>
      <c r="N123" s="26"/>
      <c r="O123" s="26"/>
      <c r="P123" s="5"/>
      <c r="Q123" s="5"/>
      <c r="R123" s="5"/>
      <c r="S123" s="5"/>
      <c r="T123" s="5"/>
      <c r="U123" s="5"/>
      <c r="V123" s="5"/>
      <c r="W123" s="5"/>
      <c r="X123" s="5"/>
      <c r="Y123" s="5"/>
      <c r="Z123" s="5"/>
      <c r="AA123" s="5"/>
      <c r="AB123" s="5"/>
      <c r="AC123" s="5"/>
      <c r="AD123" s="5"/>
      <c r="AE123" s="5"/>
      <c r="AF123" s="5"/>
      <c r="AG123" s="5"/>
      <c r="AH123" s="5"/>
      <c r="AI123" s="5"/>
      <c r="AJ123" s="5"/>
      <c r="AK123" s="5"/>
    </row>
    <row r="124" spans="1:37" ht="15.75" thickBot="1" x14ac:dyDescent="0.3">
      <c r="A124" s="26"/>
      <c r="B124" s="26"/>
      <c r="C124" s="87" t="s">
        <v>19</v>
      </c>
      <c r="D124" s="44">
        <v>0</v>
      </c>
      <c r="E124" s="26"/>
      <c r="F124" s="26"/>
      <c r="G124" s="26"/>
      <c r="H124" s="26"/>
      <c r="I124" s="26"/>
      <c r="J124" s="26"/>
      <c r="K124" s="26"/>
      <c r="L124" s="26"/>
      <c r="M124" s="26"/>
      <c r="N124" s="26"/>
      <c r="O124" s="26"/>
      <c r="P124" s="5"/>
      <c r="Q124" s="5"/>
      <c r="R124" s="5"/>
      <c r="S124" s="5"/>
      <c r="T124" s="5"/>
      <c r="U124" s="5"/>
      <c r="V124" s="5"/>
      <c r="W124" s="5"/>
      <c r="X124" s="5"/>
      <c r="Y124" s="5"/>
      <c r="Z124" s="5"/>
      <c r="AA124" s="5"/>
      <c r="AB124" s="5"/>
      <c r="AC124" s="5"/>
      <c r="AD124" s="5"/>
      <c r="AE124" s="5"/>
      <c r="AF124" s="5"/>
      <c r="AG124" s="5"/>
      <c r="AH124" s="5"/>
      <c r="AI124" s="5"/>
      <c r="AJ124" s="5"/>
      <c r="AK124" s="5"/>
    </row>
    <row r="125" spans="1:37" ht="15.75" thickBot="1" x14ac:dyDescent="0.3">
      <c r="A125" s="26"/>
      <c r="B125" s="26"/>
      <c r="C125" s="87" t="s">
        <v>90</v>
      </c>
      <c r="D125" s="44">
        <v>0</v>
      </c>
      <c r="E125" s="26"/>
      <c r="F125" s="26"/>
      <c r="G125" s="26"/>
      <c r="H125" s="26"/>
      <c r="I125" s="26"/>
      <c r="J125" s="26"/>
      <c r="K125" s="26"/>
      <c r="L125" s="26"/>
      <c r="M125" s="26"/>
      <c r="N125" s="26"/>
      <c r="O125" s="26"/>
      <c r="P125" s="5"/>
      <c r="Q125" s="5"/>
      <c r="R125" s="5"/>
      <c r="S125" s="5"/>
      <c r="T125" s="5"/>
      <c r="U125" s="5"/>
      <c r="V125" s="5"/>
      <c r="W125" s="5"/>
      <c r="X125" s="5"/>
      <c r="Y125" s="5"/>
      <c r="Z125" s="5"/>
      <c r="AA125" s="5"/>
      <c r="AB125" s="5"/>
      <c r="AC125" s="5"/>
      <c r="AD125" s="5"/>
      <c r="AE125" s="5"/>
      <c r="AF125" s="5"/>
      <c r="AG125" s="5"/>
      <c r="AH125" s="5"/>
      <c r="AI125" s="5"/>
      <c r="AJ125" s="5"/>
      <c r="AK125" s="5"/>
    </row>
    <row r="126" spans="1:37" ht="15.75" thickBot="1" x14ac:dyDescent="0.3">
      <c r="A126" s="26"/>
      <c r="B126" s="26"/>
      <c r="C126" s="87" t="s">
        <v>35</v>
      </c>
      <c r="D126" s="44">
        <v>0</v>
      </c>
      <c r="E126" s="26"/>
      <c r="F126" s="26"/>
      <c r="G126" s="26"/>
      <c r="H126" s="26"/>
      <c r="I126" s="26"/>
      <c r="J126" s="26"/>
      <c r="K126" s="26"/>
      <c r="L126" s="26"/>
      <c r="M126" s="26"/>
      <c r="N126" s="26"/>
      <c r="O126" s="26"/>
      <c r="P126" s="5"/>
      <c r="Q126" s="5"/>
      <c r="R126" s="5"/>
      <c r="S126" s="5"/>
      <c r="T126" s="5"/>
      <c r="U126" s="5"/>
      <c r="V126" s="5"/>
      <c r="W126" s="5"/>
      <c r="X126" s="5"/>
      <c r="Y126" s="5"/>
      <c r="Z126" s="5"/>
      <c r="AA126" s="5"/>
      <c r="AB126" s="5"/>
      <c r="AC126" s="5"/>
      <c r="AD126" s="5"/>
      <c r="AE126" s="5"/>
      <c r="AF126" s="5"/>
      <c r="AG126" s="5"/>
      <c r="AH126" s="5"/>
      <c r="AI126" s="5"/>
      <c r="AJ126" s="5"/>
      <c r="AK126" s="5"/>
    </row>
    <row r="127" spans="1:37" ht="15.75" thickBot="1" x14ac:dyDescent="0.3">
      <c r="A127" s="26"/>
      <c r="B127" s="26"/>
      <c r="C127" s="87" t="s">
        <v>36</v>
      </c>
      <c r="D127" s="44">
        <v>0</v>
      </c>
      <c r="E127" s="26"/>
      <c r="F127" s="26"/>
      <c r="G127" s="26"/>
      <c r="H127" s="26"/>
      <c r="I127" s="26"/>
      <c r="J127" s="26"/>
      <c r="K127" s="26"/>
      <c r="L127" s="26"/>
      <c r="M127" s="26"/>
      <c r="N127" s="26"/>
      <c r="O127" s="26"/>
      <c r="P127" s="5"/>
      <c r="Q127" s="5"/>
      <c r="R127" s="5"/>
      <c r="S127" s="5"/>
      <c r="T127" s="5"/>
      <c r="U127" s="5"/>
      <c r="V127" s="5"/>
      <c r="W127" s="5"/>
      <c r="X127" s="5"/>
      <c r="Y127" s="5"/>
      <c r="Z127" s="5"/>
      <c r="AA127" s="5"/>
      <c r="AB127" s="5"/>
      <c r="AC127" s="5"/>
      <c r="AD127" s="5"/>
      <c r="AE127" s="5"/>
      <c r="AF127" s="5"/>
      <c r="AG127" s="5"/>
      <c r="AH127" s="5"/>
      <c r="AI127" s="5"/>
      <c r="AJ127" s="5"/>
      <c r="AK127" s="5"/>
    </row>
    <row r="128" spans="1:37" ht="15.75" thickBot="1" x14ac:dyDescent="0.3">
      <c r="A128" s="26"/>
      <c r="B128" s="26"/>
      <c r="C128" s="87" t="s">
        <v>8</v>
      </c>
      <c r="D128" s="44">
        <v>0</v>
      </c>
      <c r="E128" s="26"/>
      <c r="F128" s="26"/>
      <c r="G128" s="26"/>
      <c r="H128" s="26"/>
      <c r="I128" s="26"/>
      <c r="J128" s="26"/>
      <c r="K128" s="26"/>
      <c r="L128" s="26"/>
      <c r="M128" s="26"/>
      <c r="N128" s="26"/>
      <c r="O128" s="26"/>
      <c r="P128" s="5"/>
      <c r="Q128" s="5"/>
      <c r="R128" s="5"/>
      <c r="S128" s="5"/>
      <c r="T128" s="5"/>
      <c r="U128" s="5"/>
      <c r="V128" s="5"/>
      <c r="W128" s="5"/>
      <c r="X128" s="5"/>
      <c r="Y128" s="5"/>
      <c r="Z128" s="5"/>
      <c r="AA128" s="5"/>
      <c r="AB128" s="5"/>
      <c r="AC128" s="5"/>
      <c r="AD128" s="5"/>
      <c r="AE128" s="5"/>
      <c r="AF128" s="5"/>
      <c r="AG128" s="5"/>
      <c r="AH128" s="5"/>
      <c r="AI128" s="5"/>
      <c r="AJ128" s="5"/>
      <c r="AK128" s="5"/>
    </row>
    <row r="129" spans="1:37" ht="30.75" thickBot="1" x14ac:dyDescent="0.3">
      <c r="A129" s="26"/>
      <c r="B129" s="26"/>
      <c r="C129" s="95" t="s">
        <v>87</v>
      </c>
      <c r="D129" s="77" t="s">
        <v>47</v>
      </c>
      <c r="E129" s="26"/>
      <c r="F129" s="26"/>
      <c r="G129" s="26"/>
      <c r="H129" s="26"/>
      <c r="I129" s="26"/>
      <c r="J129" s="26"/>
      <c r="K129" s="26"/>
      <c r="L129" s="26"/>
      <c r="M129" s="26"/>
      <c r="N129" s="26"/>
      <c r="O129" s="26"/>
      <c r="P129" s="5"/>
      <c r="Q129" s="5"/>
      <c r="R129" s="5"/>
      <c r="S129" s="5"/>
      <c r="T129" s="5"/>
      <c r="U129" s="5"/>
      <c r="V129" s="5"/>
      <c r="W129" s="5"/>
      <c r="X129" s="5"/>
      <c r="Y129" s="5"/>
      <c r="Z129" s="5"/>
      <c r="AA129" s="5"/>
      <c r="AB129" s="5"/>
      <c r="AC129" s="5"/>
      <c r="AD129" s="5"/>
      <c r="AE129" s="5"/>
      <c r="AF129" s="5"/>
      <c r="AG129" s="5"/>
      <c r="AH129" s="5"/>
      <c r="AI129" s="5"/>
      <c r="AJ129" s="5"/>
      <c r="AK129" s="5"/>
    </row>
    <row r="130" spans="1:37" ht="30.75" thickBot="1" x14ac:dyDescent="0.3">
      <c r="A130" s="26"/>
      <c r="B130" s="26"/>
      <c r="C130" s="97" t="s">
        <v>16</v>
      </c>
      <c r="D130" s="59">
        <f>SUM(D119:D128)</f>
        <v>0</v>
      </c>
      <c r="E130" s="26"/>
      <c r="F130" s="26"/>
      <c r="G130" s="26"/>
      <c r="H130" s="26"/>
      <c r="I130" s="26"/>
      <c r="J130" s="26"/>
      <c r="K130" s="26"/>
      <c r="L130" s="26"/>
      <c r="M130" s="26"/>
      <c r="N130" s="26"/>
      <c r="O130" s="26"/>
      <c r="P130" s="5"/>
      <c r="Q130" s="5"/>
      <c r="R130" s="5"/>
      <c r="S130" s="5"/>
      <c r="T130" s="5"/>
      <c r="U130" s="5"/>
      <c r="V130" s="5"/>
      <c r="W130" s="5"/>
      <c r="X130" s="5"/>
      <c r="Y130" s="5"/>
      <c r="Z130" s="5"/>
      <c r="AA130" s="5"/>
      <c r="AB130" s="5"/>
      <c r="AC130" s="5"/>
      <c r="AD130" s="5"/>
      <c r="AE130" s="5"/>
      <c r="AF130" s="5"/>
      <c r="AG130" s="5"/>
      <c r="AH130" s="5"/>
      <c r="AI130" s="5"/>
      <c r="AJ130" s="5"/>
      <c r="AK130" s="5"/>
    </row>
    <row r="131" spans="1:37" ht="16.5" thickTop="1" thickBot="1" x14ac:dyDescent="0.3">
      <c r="A131" s="26"/>
      <c r="B131" s="26"/>
      <c r="C131" s="26"/>
      <c r="D131" s="26"/>
      <c r="E131" s="26"/>
      <c r="F131" s="26"/>
      <c r="G131" s="26"/>
      <c r="H131" s="26"/>
      <c r="I131" s="26"/>
      <c r="J131" s="26"/>
      <c r="K131" s="26"/>
      <c r="L131" s="26"/>
      <c r="M131" s="26"/>
      <c r="N131" s="26"/>
      <c r="O131" s="26"/>
      <c r="P131" s="5"/>
      <c r="Q131" s="5"/>
      <c r="R131" s="5"/>
      <c r="S131" s="5"/>
      <c r="T131" s="5"/>
      <c r="U131" s="5"/>
      <c r="V131" s="5"/>
      <c r="W131" s="5"/>
      <c r="X131" s="5"/>
      <c r="Y131" s="5"/>
      <c r="Z131" s="5"/>
      <c r="AA131" s="5"/>
      <c r="AB131" s="5"/>
      <c r="AC131" s="5"/>
      <c r="AD131" s="5"/>
      <c r="AE131" s="5"/>
      <c r="AF131" s="5"/>
      <c r="AG131" s="5"/>
      <c r="AH131" s="5"/>
      <c r="AI131" s="5"/>
      <c r="AJ131" s="5"/>
      <c r="AK131" s="5"/>
    </row>
    <row r="132" spans="1:37" ht="45.75" thickBot="1" x14ac:dyDescent="0.3">
      <c r="A132" s="26"/>
      <c r="B132" s="45">
        <v>19</v>
      </c>
      <c r="C132" s="67" t="s">
        <v>49</v>
      </c>
      <c r="D132" s="6" t="s">
        <v>222</v>
      </c>
      <c r="E132" s="39" t="s">
        <v>221</v>
      </c>
      <c r="F132" s="26"/>
      <c r="G132" s="26"/>
      <c r="H132" s="26"/>
      <c r="I132" s="26"/>
      <c r="J132" s="26"/>
      <c r="K132" s="26"/>
      <c r="L132" s="26"/>
      <c r="M132" s="26"/>
      <c r="N132" s="26"/>
      <c r="O132" s="26"/>
      <c r="P132" s="5"/>
      <c r="Q132" s="5"/>
      <c r="R132" s="5"/>
      <c r="S132" s="5"/>
      <c r="T132" s="5"/>
      <c r="U132" s="5"/>
      <c r="V132" s="5"/>
      <c r="W132" s="5"/>
      <c r="X132" s="5"/>
      <c r="Y132" s="5"/>
      <c r="Z132" s="5"/>
      <c r="AA132" s="5"/>
      <c r="AB132" s="5"/>
      <c r="AC132" s="5"/>
      <c r="AD132" s="5"/>
      <c r="AE132" s="5"/>
      <c r="AF132" s="5"/>
      <c r="AG132" s="5"/>
      <c r="AH132" s="5"/>
      <c r="AI132" s="5"/>
      <c r="AJ132" s="5"/>
      <c r="AK132" s="5"/>
    </row>
    <row r="133" spans="1:37" ht="16.5" thickTop="1" thickBot="1" x14ac:dyDescent="0.3">
      <c r="A133" s="26"/>
      <c r="B133" s="26"/>
      <c r="C133" s="26"/>
      <c r="D133" s="78">
        <f>D115-D130</f>
        <v>0</v>
      </c>
      <c r="E133" s="78">
        <f>E115-D130</f>
        <v>0</v>
      </c>
      <c r="F133" s="26"/>
      <c r="G133" s="26"/>
      <c r="H133" s="26"/>
      <c r="I133" s="26"/>
      <c r="J133" s="26"/>
      <c r="K133" s="26"/>
      <c r="L133" s="26"/>
      <c r="M133" s="26"/>
      <c r="N133" s="26"/>
      <c r="O133" s="26"/>
      <c r="P133" s="5"/>
      <c r="Q133" s="5"/>
      <c r="R133" s="5"/>
      <c r="S133" s="5"/>
      <c r="T133" s="5"/>
      <c r="U133" s="5"/>
      <c r="V133" s="5"/>
      <c r="W133" s="5"/>
      <c r="X133" s="5"/>
      <c r="Y133" s="5"/>
      <c r="Z133" s="5"/>
      <c r="AA133" s="5"/>
      <c r="AB133" s="5"/>
      <c r="AC133" s="5"/>
      <c r="AD133" s="5"/>
      <c r="AE133" s="5"/>
      <c r="AF133" s="5"/>
      <c r="AG133" s="5"/>
      <c r="AH133" s="5"/>
      <c r="AI133" s="5"/>
      <c r="AJ133" s="5"/>
      <c r="AK133" s="5"/>
    </row>
    <row r="134" spans="1:37" ht="15.75" thickBot="1" x14ac:dyDescent="0.3">
      <c r="A134" s="26"/>
      <c r="B134" s="26"/>
      <c r="C134" s="26"/>
      <c r="D134" s="26"/>
      <c r="E134" s="26"/>
      <c r="F134" s="26"/>
      <c r="G134" s="26"/>
      <c r="H134" s="26"/>
      <c r="I134" s="26"/>
      <c r="J134" s="26"/>
      <c r="K134" s="26"/>
      <c r="L134" s="26"/>
      <c r="M134" s="26"/>
      <c r="N134" s="26"/>
      <c r="O134" s="26"/>
      <c r="P134" s="5"/>
      <c r="Q134" s="5"/>
      <c r="R134" s="5"/>
      <c r="S134" s="5"/>
      <c r="T134" s="5"/>
      <c r="U134" s="5"/>
      <c r="V134" s="5"/>
      <c r="W134" s="5"/>
      <c r="X134" s="5"/>
      <c r="Y134" s="5"/>
      <c r="Z134" s="5"/>
      <c r="AA134" s="5"/>
      <c r="AB134" s="5"/>
      <c r="AC134" s="5"/>
      <c r="AD134" s="5"/>
      <c r="AE134" s="5"/>
      <c r="AF134" s="5"/>
      <c r="AG134" s="5"/>
      <c r="AH134" s="5"/>
      <c r="AI134" s="5"/>
      <c r="AJ134" s="5"/>
      <c r="AK134" s="5"/>
    </row>
    <row r="135" spans="1:37" ht="15.75" thickBot="1" x14ac:dyDescent="0.3">
      <c r="A135" s="26"/>
      <c r="B135" s="4">
        <v>20</v>
      </c>
      <c r="C135" s="186" t="s">
        <v>97</v>
      </c>
      <c r="D135" s="187"/>
      <c r="E135" s="188"/>
      <c r="F135" s="26"/>
      <c r="G135" s="26"/>
      <c r="H135" s="26"/>
      <c r="I135" s="26"/>
      <c r="J135" s="26"/>
      <c r="K135" s="26"/>
      <c r="L135" s="26"/>
      <c r="M135" s="26"/>
      <c r="N135" s="26"/>
      <c r="O135" s="26"/>
      <c r="P135" s="5"/>
      <c r="Q135" s="5"/>
      <c r="R135" s="5"/>
      <c r="S135" s="5"/>
      <c r="T135" s="5"/>
      <c r="U135" s="5"/>
      <c r="V135" s="5"/>
      <c r="W135" s="5"/>
      <c r="X135" s="5"/>
      <c r="Y135" s="5"/>
      <c r="Z135" s="5"/>
      <c r="AA135" s="5"/>
      <c r="AB135" s="5"/>
      <c r="AC135" s="5"/>
      <c r="AD135" s="5"/>
      <c r="AE135" s="5"/>
      <c r="AF135" s="5"/>
      <c r="AG135" s="5"/>
      <c r="AH135" s="5"/>
      <c r="AI135" s="5"/>
      <c r="AJ135" s="5"/>
      <c r="AK135" s="5"/>
    </row>
    <row r="136" spans="1:37" ht="21.75" customHeight="1" thickBot="1" x14ac:dyDescent="0.3">
      <c r="A136" s="26"/>
      <c r="B136" s="27"/>
      <c r="C136" s="98"/>
      <c r="D136" s="6" t="s">
        <v>180</v>
      </c>
      <c r="E136" s="39" t="s">
        <v>197</v>
      </c>
      <c r="F136" s="26"/>
      <c r="G136" s="26"/>
      <c r="H136" s="26"/>
      <c r="I136" s="26"/>
      <c r="J136" s="26"/>
      <c r="K136" s="35" t="s">
        <v>32</v>
      </c>
      <c r="L136" s="26"/>
      <c r="M136" s="26"/>
      <c r="N136" s="26"/>
      <c r="O136" s="26"/>
      <c r="P136" s="5"/>
      <c r="Q136" s="5"/>
      <c r="R136" s="5"/>
      <c r="S136" s="5"/>
      <c r="T136" s="5"/>
      <c r="U136" s="5"/>
      <c r="V136" s="5"/>
      <c r="W136" s="5"/>
      <c r="X136" s="5"/>
      <c r="Y136" s="5"/>
      <c r="Z136" s="5"/>
      <c r="AA136" s="5"/>
      <c r="AB136" s="5"/>
      <c r="AC136" s="5"/>
      <c r="AD136" s="5"/>
      <c r="AE136" s="5"/>
      <c r="AF136" s="5"/>
      <c r="AG136" s="5"/>
      <c r="AH136" s="5"/>
      <c r="AI136" s="5"/>
      <c r="AJ136" s="5"/>
      <c r="AK136" s="5"/>
    </row>
    <row r="137" spans="1:37" ht="15.75" thickBot="1" x14ac:dyDescent="0.3">
      <c r="A137" s="26"/>
      <c r="B137" s="27"/>
      <c r="C137" s="98" t="s">
        <v>98</v>
      </c>
      <c r="D137" s="16">
        <v>0</v>
      </c>
      <c r="E137" s="56">
        <v>0</v>
      </c>
      <c r="F137" s="26"/>
      <c r="G137" s="26"/>
      <c r="H137" s="26"/>
      <c r="I137" s="26"/>
      <c r="J137" s="26"/>
      <c r="K137" s="68">
        <f>D137-E137</f>
        <v>0</v>
      </c>
      <c r="L137" s="26"/>
      <c r="M137" s="26"/>
      <c r="N137" s="26"/>
      <c r="O137" s="26"/>
      <c r="P137" s="5"/>
      <c r="Q137" s="5"/>
      <c r="R137" s="5"/>
      <c r="S137" s="5"/>
      <c r="T137" s="5"/>
      <c r="U137" s="5"/>
      <c r="V137" s="5"/>
      <c r="W137" s="5"/>
      <c r="X137" s="5"/>
      <c r="Y137" s="5"/>
      <c r="Z137" s="5"/>
      <c r="AA137" s="5"/>
      <c r="AB137" s="5"/>
      <c r="AC137" s="5"/>
      <c r="AD137" s="5"/>
      <c r="AE137" s="5"/>
      <c r="AF137" s="5"/>
      <c r="AG137" s="5"/>
      <c r="AH137" s="5"/>
      <c r="AI137" s="5"/>
      <c r="AJ137" s="5"/>
      <c r="AK137" s="5"/>
    </row>
    <row r="138" spans="1:37" ht="15.75" thickBot="1" x14ac:dyDescent="0.3">
      <c r="A138" s="26"/>
      <c r="B138" s="27"/>
      <c r="C138" s="91" t="s">
        <v>130</v>
      </c>
      <c r="D138" s="11">
        <v>0</v>
      </c>
      <c r="E138" s="11">
        <v>0</v>
      </c>
      <c r="F138" s="26"/>
      <c r="G138" s="26"/>
      <c r="H138" s="26"/>
      <c r="I138" s="26"/>
      <c r="J138" s="26"/>
      <c r="K138" s="62">
        <f>D138-E138</f>
        <v>0</v>
      </c>
      <c r="L138" s="26"/>
      <c r="M138" s="26"/>
      <c r="N138" s="26"/>
      <c r="O138" s="26"/>
      <c r="P138" s="5"/>
      <c r="Q138" s="5"/>
      <c r="R138" s="5"/>
      <c r="S138" s="5"/>
      <c r="T138" s="5"/>
      <c r="U138" s="5"/>
      <c r="V138" s="5"/>
      <c r="W138" s="5"/>
      <c r="X138" s="5"/>
      <c r="Y138" s="5"/>
      <c r="Z138" s="5"/>
      <c r="AA138" s="5"/>
      <c r="AB138" s="5"/>
      <c r="AC138" s="5"/>
      <c r="AD138" s="5"/>
      <c r="AE138" s="5"/>
      <c r="AF138" s="5"/>
      <c r="AG138" s="5"/>
      <c r="AH138" s="5"/>
      <c r="AI138" s="5"/>
      <c r="AJ138" s="5"/>
      <c r="AK138" s="5"/>
    </row>
    <row r="139" spans="1:37" ht="15.75" thickBot="1" x14ac:dyDescent="0.3">
      <c r="A139" s="26"/>
      <c r="B139" s="26"/>
      <c r="C139" s="26"/>
      <c r="D139" s="26"/>
      <c r="E139" s="26"/>
      <c r="F139" s="26"/>
      <c r="G139" s="26"/>
      <c r="H139" s="26"/>
      <c r="I139" s="26"/>
      <c r="J139" s="26"/>
      <c r="K139" s="26"/>
      <c r="L139" s="26"/>
      <c r="M139" s="26"/>
      <c r="N139" s="26"/>
      <c r="O139" s="26"/>
      <c r="P139" s="5"/>
      <c r="Q139" s="5"/>
      <c r="R139" s="5"/>
      <c r="S139" s="5"/>
      <c r="T139" s="5"/>
      <c r="U139" s="5"/>
      <c r="V139" s="5"/>
      <c r="W139" s="5"/>
      <c r="X139" s="5"/>
      <c r="Y139" s="5"/>
      <c r="Z139" s="5"/>
      <c r="AA139" s="5"/>
      <c r="AB139" s="5"/>
      <c r="AC139" s="5"/>
      <c r="AD139" s="5"/>
      <c r="AE139" s="5"/>
      <c r="AF139" s="5"/>
      <c r="AG139" s="5"/>
      <c r="AH139" s="5"/>
      <c r="AI139" s="5"/>
      <c r="AJ139" s="5"/>
      <c r="AK139" s="5"/>
    </row>
    <row r="140" spans="1:37" ht="15.75" thickBot="1" x14ac:dyDescent="0.3">
      <c r="A140" s="26"/>
      <c r="B140" s="4">
        <v>21</v>
      </c>
      <c r="C140" s="189" t="s">
        <v>106</v>
      </c>
      <c r="D140" s="189"/>
      <c r="E140" s="190"/>
      <c r="F140" s="26"/>
      <c r="G140" s="26"/>
      <c r="H140" s="26"/>
      <c r="I140" s="26"/>
      <c r="J140" s="26"/>
      <c r="K140" s="26"/>
      <c r="L140" s="26"/>
      <c r="M140" s="26"/>
      <c r="N140" s="26"/>
      <c r="O140" s="26"/>
      <c r="P140" s="5"/>
      <c r="Q140" s="5"/>
      <c r="R140" s="5"/>
      <c r="S140" s="5"/>
      <c r="T140" s="5"/>
      <c r="U140" s="5"/>
      <c r="V140" s="5"/>
      <c r="W140" s="5"/>
      <c r="X140" s="5"/>
      <c r="Y140" s="5"/>
      <c r="Z140" s="5"/>
      <c r="AA140" s="5"/>
      <c r="AB140" s="5"/>
      <c r="AC140" s="5"/>
      <c r="AD140" s="5"/>
      <c r="AE140" s="5"/>
      <c r="AF140" s="5"/>
      <c r="AG140" s="5"/>
      <c r="AH140" s="5"/>
      <c r="AI140" s="5"/>
      <c r="AJ140" s="5"/>
      <c r="AK140" s="5"/>
    </row>
    <row r="141" spans="1:37" ht="21.75" customHeight="1" thickBot="1" x14ac:dyDescent="0.3">
      <c r="A141" s="26"/>
      <c r="B141" s="27"/>
      <c r="C141" s="94"/>
      <c r="D141" s="6" t="s">
        <v>234</v>
      </c>
      <c r="E141" s="39" t="s">
        <v>235</v>
      </c>
      <c r="F141" s="26"/>
      <c r="G141" s="26"/>
      <c r="H141" s="26"/>
      <c r="I141" s="26"/>
      <c r="J141" s="26"/>
      <c r="K141" s="35" t="s">
        <v>32</v>
      </c>
      <c r="L141" s="26"/>
      <c r="M141" s="26"/>
      <c r="N141" s="26"/>
      <c r="O141" s="26"/>
      <c r="P141" s="5"/>
      <c r="Q141" s="5"/>
      <c r="R141" s="5"/>
      <c r="S141" s="5"/>
      <c r="T141" s="5"/>
      <c r="U141" s="5"/>
      <c r="V141" s="5"/>
      <c r="W141" s="5"/>
      <c r="X141" s="5"/>
      <c r="Y141" s="5"/>
      <c r="Z141" s="5"/>
      <c r="AA141" s="5"/>
      <c r="AB141" s="5"/>
      <c r="AC141" s="5"/>
      <c r="AD141" s="5"/>
      <c r="AE141" s="5"/>
      <c r="AF141" s="5"/>
      <c r="AG141" s="5"/>
      <c r="AH141" s="5"/>
      <c r="AI141" s="5"/>
      <c r="AJ141" s="5"/>
      <c r="AK141" s="5"/>
    </row>
    <row r="142" spans="1:37" ht="48.75" customHeight="1" thickBot="1" x14ac:dyDescent="0.3">
      <c r="A142" s="26"/>
      <c r="B142" s="27"/>
      <c r="C142" s="95" t="s">
        <v>132</v>
      </c>
      <c r="D142" s="78">
        <f>(D104+D105+D106+D107+D108)*0.1</f>
        <v>0</v>
      </c>
      <c r="E142" s="79">
        <f>(E104+E105+E106+E107+E108)*0.1</f>
        <v>0</v>
      </c>
      <c r="F142" s="26"/>
      <c r="G142" s="26"/>
      <c r="H142" s="26"/>
      <c r="I142" s="26"/>
      <c r="J142" s="26"/>
      <c r="K142" s="62">
        <f>D142-E142</f>
        <v>0</v>
      </c>
      <c r="L142" s="26"/>
      <c r="M142" s="26"/>
      <c r="N142" s="26"/>
      <c r="O142" s="26"/>
      <c r="P142" s="5"/>
      <c r="Q142" s="5"/>
      <c r="R142" s="5"/>
      <c r="S142" s="5"/>
      <c r="T142" s="5"/>
      <c r="U142" s="5"/>
      <c r="V142" s="5"/>
      <c r="W142" s="5"/>
      <c r="X142" s="5"/>
      <c r="Y142" s="5"/>
      <c r="Z142" s="5"/>
      <c r="AA142" s="5"/>
      <c r="AB142" s="5"/>
      <c r="AC142" s="5"/>
      <c r="AD142" s="5"/>
      <c r="AE142" s="5"/>
      <c r="AF142" s="5"/>
      <c r="AG142" s="5"/>
      <c r="AH142" s="5"/>
      <c r="AI142" s="5"/>
      <c r="AJ142" s="5"/>
      <c r="AK142" s="5"/>
    </row>
    <row r="143" spans="1:37" ht="45.75" thickBot="1" x14ac:dyDescent="0.3">
      <c r="A143" s="26"/>
      <c r="B143" s="27"/>
      <c r="C143" s="90" t="s">
        <v>133</v>
      </c>
      <c r="D143" s="17">
        <v>0</v>
      </c>
      <c r="E143" s="69">
        <v>0</v>
      </c>
      <c r="F143" s="26"/>
      <c r="G143" s="26"/>
      <c r="H143" s="26"/>
      <c r="I143" s="26"/>
      <c r="J143" s="26"/>
      <c r="K143" s="62">
        <f>D143-E143</f>
        <v>0</v>
      </c>
      <c r="L143" s="26"/>
      <c r="M143" s="26"/>
      <c r="N143" s="26"/>
      <c r="O143" s="26"/>
      <c r="P143" s="5"/>
      <c r="Q143" s="5"/>
      <c r="R143" s="5"/>
      <c r="S143" s="5"/>
      <c r="T143" s="5"/>
      <c r="U143" s="5"/>
      <c r="V143" s="5"/>
      <c r="W143" s="5"/>
      <c r="X143" s="5"/>
      <c r="Y143" s="5"/>
      <c r="Z143" s="5"/>
      <c r="AA143" s="5"/>
      <c r="AB143" s="5"/>
      <c r="AC143" s="5"/>
      <c r="AD143" s="5"/>
      <c r="AE143" s="5"/>
      <c r="AF143" s="5"/>
      <c r="AG143" s="5"/>
      <c r="AH143" s="5"/>
      <c r="AI143" s="5"/>
      <c r="AJ143" s="5"/>
      <c r="AK143" s="5"/>
    </row>
    <row r="144" spans="1:37" ht="45.75" thickBot="1" x14ac:dyDescent="0.3">
      <c r="A144" s="26"/>
      <c r="B144" s="27"/>
      <c r="C144" s="95" t="s">
        <v>172</v>
      </c>
      <c r="D144" s="78">
        <f>D142-D143</f>
        <v>0</v>
      </c>
      <c r="E144" s="78">
        <f>E142-E143</f>
        <v>0</v>
      </c>
      <c r="F144" s="26"/>
      <c r="G144" s="26"/>
      <c r="H144" s="26"/>
      <c r="I144" s="26"/>
      <c r="J144" s="26"/>
      <c r="K144" s="62">
        <f t="shared" ref="K144:K150" si="8">D144-E144</f>
        <v>0</v>
      </c>
      <c r="L144" s="26"/>
      <c r="M144" s="26"/>
      <c r="N144" s="26"/>
      <c r="O144" s="26"/>
      <c r="P144" s="5"/>
      <c r="Q144" s="5"/>
      <c r="R144" s="5"/>
      <c r="S144" s="5"/>
      <c r="T144" s="5"/>
      <c r="U144" s="5"/>
      <c r="V144" s="5"/>
      <c r="W144" s="5"/>
      <c r="X144" s="5"/>
      <c r="Y144" s="5"/>
      <c r="Z144" s="5"/>
      <c r="AA144" s="5"/>
      <c r="AB144" s="5"/>
      <c r="AC144" s="5"/>
      <c r="AD144" s="5"/>
      <c r="AE144" s="5"/>
      <c r="AF144" s="5"/>
      <c r="AG144" s="5"/>
      <c r="AH144" s="5"/>
      <c r="AI144" s="5"/>
      <c r="AJ144" s="5"/>
      <c r="AK144" s="5"/>
    </row>
    <row r="145" spans="1:37" ht="30.75" thickBot="1" x14ac:dyDescent="0.3">
      <c r="A145" s="26"/>
      <c r="B145" s="27"/>
      <c r="C145" s="95" t="s">
        <v>123</v>
      </c>
      <c r="D145" s="17">
        <v>0</v>
      </c>
      <c r="E145" s="69">
        <v>0</v>
      </c>
      <c r="F145" s="26"/>
      <c r="G145" s="26"/>
      <c r="H145" s="26"/>
      <c r="I145" s="26"/>
      <c r="J145" s="26"/>
      <c r="K145" s="62">
        <f t="shared" si="8"/>
        <v>0</v>
      </c>
      <c r="L145" s="26"/>
      <c r="M145" s="26"/>
      <c r="N145" s="26"/>
      <c r="O145" s="26"/>
      <c r="P145" s="5"/>
      <c r="Q145" s="5"/>
      <c r="R145" s="5"/>
      <c r="S145" s="5"/>
      <c r="T145" s="5"/>
      <c r="U145" s="5"/>
      <c r="V145" s="5"/>
      <c r="W145" s="5"/>
      <c r="X145" s="5"/>
      <c r="Y145" s="5"/>
      <c r="Z145" s="5"/>
      <c r="AA145" s="5"/>
      <c r="AB145" s="5"/>
      <c r="AC145" s="5"/>
      <c r="AD145" s="5"/>
      <c r="AE145" s="5"/>
      <c r="AF145" s="5"/>
      <c r="AG145" s="5"/>
      <c r="AH145" s="5"/>
      <c r="AI145" s="5"/>
      <c r="AJ145" s="5"/>
      <c r="AK145" s="5"/>
    </row>
    <row r="146" spans="1:37" ht="45.75" thickBot="1" x14ac:dyDescent="0.3">
      <c r="A146" s="26"/>
      <c r="B146" s="27"/>
      <c r="C146" s="95" t="s">
        <v>134</v>
      </c>
      <c r="D146" s="80" t="s">
        <v>218</v>
      </c>
      <c r="E146" s="80" t="s">
        <v>218</v>
      </c>
      <c r="F146" s="26"/>
      <c r="G146" s="26"/>
      <c r="H146" s="26"/>
      <c r="I146" s="26"/>
      <c r="J146" s="26"/>
      <c r="K146" s="26"/>
      <c r="L146" s="26"/>
      <c r="M146" s="26"/>
      <c r="N146" s="26"/>
      <c r="O146" s="26"/>
      <c r="P146" s="5"/>
      <c r="Q146" s="5"/>
      <c r="R146" s="5"/>
      <c r="S146" s="5"/>
      <c r="T146" s="5"/>
      <c r="U146" s="5"/>
      <c r="V146" s="5"/>
      <c r="W146" s="5"/>
      <c r="X146" s="5"/>
      <c r="Y146" s="5"/>
      <c r="Z146" s="5"/>
      <c r="AA146" s="5"/>
      <c r="AB146" s="5"/>
      <c r="AC146" s="5"/>
      <c r="AD146" s="5"/>
      <c r="AE146" s="5"/>
      <c r="AF146" s="5"/>
      <c r="AG146" s="5"/>
      <c r="AH146" s="5"/>
      <c r="AI146" s="5"/>
      <c r="AJ146" s="5"/>
      <c r="AK146" s="5"/>
    </row>
    <row r="147" spans="1:37" ht="30.75" thickBot="1" x14ac:dyDescent="0.3">
      <c r="A147" s="26"/>
      <c r="B147" s="27"/>
      <c r="C147" s="90" t="s">
        <v>121</v>
      </c>
      <c r="D147" s="80" t="s">
        <v>220</v>
      </c>
      <c r="E147" s="76" t="s">
        <v>220</v>
      </c>
      <c r="F147" s="26"/>
      <c r="G147" s="26"/>
      <c r="H147" s="26"/>
      <c r="I147" s="26"/>
      <c r="J147" s="26"/>
      <c r="K147" s="26"/>
      <c r="L147" s="26"/>
      <c r="M147" s="26"/>
      <c r="N147" s="26"/>
      <c r="O147" s="26"/>
      <c r="P147" s="5"/>
      <c r="Q147" s="5"/>
      <c r="R147" s="5"/>
      <c r="S147" s="5"/>
      <c r="T147" s="5"/>
      <c r="U147" s="5"/>
      <c r="V147" s="5"/>
      <c r="W147" s="5"/>
      <c r="X147" s="5"/>
      <c r="Y147" s="5"/>
      <c r="Z147" s="5"/>
      <c r="AA147" s="5"/>
      <c r="AB147" s="5"/>
      <c r="AC147" s="5"/>
      <c r="AD147" s="5"/>
      <c r="AE147" s="5"/>
      <c r="AF147" s="5"/>
      <c r="AG147" s="5"/>
      <c r="AH147" s="5"/>
      <c r="AI147" s="5"/>
      <c r="AJ147" s="5"/>
      <c r="AK147" s="5"/>
    </row>
    <row r="148" spans="1:37" ht="35.25" customHeight="1" thickBot="1" x14ac:dyDescent="0.3">
      <c r="A148" s="26"/>
      <c r="B148" s="26"/>
      <c r="C148" s="95" t="s">
        <v>136</v>
      </c>
      <c r="D148" s="17">
        <v>0</v>
      </c>
      <c r="E148" s="69">
        <v>0</v>
      </c>
      <c r="F148" s="26"/>
      <c r="G148" s="26"/>
      <c r="H148" s="26"/>
      <c r="I148" s="26"/>
      <c r="J148" s="26"/>
      <c r="K148" s="26"/>
      <c r="L148" s="26"/>
      <c r="M148" s="26"/>
      <c r="N148" s="26"/>
      <c r="O148" s="26"/>
      <c r="P148" s="5"/>
      <c r="Q148" s="5"/>
      <c r="R148" s="5"/>
      <c r="S148" s="5"/>
      <c r="T148" s="5"/>
      <c r="U148" s="5"/>
      <c r="V148" s="5"/>
      <c r="W148" s="5"/>
      <c r="X148" s="5"/>
      <c r="Y148" s="5"/>
      <c r="Z148" s="5"/>
      <c r="AA148" s="5"/>
      <c r="AB148" s="5"/>
      <c r="AC148" s="5"/>
      <c r="AD148" s="5"/>
      <c r="AE148" s="5"/>
      <c r="AF148" s="5"/>
      <c r="AG148" s="5"/>
      <c r="AH148" s="5"/>
      <c r="AI148" s="5"/>
      <c r="AJ148" s="5"/>
      <c r="AK148" s="5"/>
    </row>
    <row r="149" spans="1:37" ht="31.5" customHeight="1" thickBot="1" x14ac:dyDescent="0.3">
      <c r="A149" s="26"/>
      <c r="B149" s="26"/>
      <c r="C149" s="95" t="s">
        <v>135</v>
      </c>
      <c r="D149" s="17">
        <v>0</v>
      </c>
      <c r="E149" s="69">
        <v>0</v>
      </c>
      <c r="F149" s="26"/>
      <c r="G149" s="26"/>
      <c r="H149" s="26"/>
      <c r="I149" s="26"/>
      <c r="J149" s="26"/>
      <c r="K149" s="26"/>
      <c r="L149" s="26"/>
      <c r="M149" s="26"/>
      <c r="N149" s="26"/>
      <c r="O149" s="26"/>
      <c r="P149" s="5"/>
      <c r="Q149" s="5"/>
      <c r="R149" s="5"/>
      <c r="S149" s="5"/>
      <c r="T149" s="5"/>
      <c r="U149" s="5"/>
      <c r="V149" s="5"/>
      <c r="W149" s="5"/>
      <c r="X149" s="5"/>
      <c r="Y149" s="5"/>
      <c r="Z149" s="5"/>
      <c r="AA149" s="5"/>
      <c r="AB149" s="5"/>
      <c r="AC149" s="5"/>
      <c r="AD149" s="5"/>
      <c r="AE149" s="5"/>
      <c r="AF149" s="5"/>
      <c r="AG149" s="5"/>
      <c r="AH149" s="5"/>
      <c r="AI149" s="5"/>
      <c r="AJ149" s="5"/>
      <c r="AK149" s="5"/>
    </row>
    <row r="150" spans="1:37" ht="15.75" thickBot="1" x14ac:dyDescent="0.3">
      <c r="A150" s="26"/>
      <c r="B150" s="26"/>
      <c r="C150" s="87" t="s">
        <v>119</v>
      </c>
      <c r="D150" s="81">
        <v>0</v>
      </c>
      <c r="E150" s="74">
        <v>0</v>
      </c>
      <c r="F150" s="26"/>
      <c r="G150" s="26"/>
      <c r="H150" s="26"/>
      <c r="I150" s="26"/>
      <c r="J150" s="26"/>
      <c r="K150" s="62">
        <f t="shared" si="8"/>
        <v>0</v>
      </c>
      <c r="L150" s="26"/>
      <c r="M150" s="26"/>
      <c r="N150" s="26"/>
      <c r="O150" s="26"/>
      <c r="P150" s="5"/>
      <c r="Q150" s="5"/>
      <c r="R150" s="5"/>
      <c r="S150" s="5"/>
      <c r="T150" s="5"/>
      <c r="U150" s="5"/>
      <c r="V150" s="5"/>
      <c r="W150" s="5"/>
      <c r="X150" s="5"/>
      <c r="Y150" s="5"/>
      <c r="Z150" s="5"/>
      <c r="AA150" s="5"/>
      <c r="AB150" s="5"/>
      <c r="AC150" s="5"/>
      <c r="AD150" s="5"/>
      <c r="AE150" s="5"/>
      <c r="AF150" s="5"/>
      <c r="AG150" s="5"/>
      <c r="AH150" s="5"/>
      <c r="AI150" s="5"/>
      <c r="AJ150" s="5"/>
      <c r="AK150" s="5"/>
    </row>
    <row r="151" spans="1:37" ht="30.75" thickBot="1" x14ac:dyDescent="0.3">
      <c r="A151" s="26"/>
      <c r="B151" s="26"/>
      <c r="C151" s="96" t="s">
        <v>120</v>
      </c>
      <c r="D151" s="82" t="s">
        <v>122</v>
      </c>
      <c r="E151" s="83" t="s">
        <v>122</v>
      </c>
      <c r="F151" s="26"/>
      <c r="G151" s="26"/>
      <c r="H151" s="26"/>
      <c r="I151" s="26"/>
      <c r="J151" s="26"/>
      <c r="K151" s="26"/>
      <c r="L151" s="26"/>
      <c r="M151" s="26"/>
      <c r="N151" s="26"/>
      <c r="O151" s="26"/>
      <c r="P151" s="5"/>
      <c r="Q151" s="5"/>
      <c r="R151" s="5"/>
      <c r="S151" s="5"/>
      <c r="T151" s="5"/>
      <c r="U151" s="5"/>
      <c r="V151" s="5"/>
      <c r="W151" s="5"/>
      <c r="X151" s="5"/>
      <c r="Y151" s="5"/>
      <c r="Z151" s="5"/>
      <c r="AA151" s="5"/>
      <c r="AB151" s="5"/>
      <c r="AC151" s="5"/>
      <c r="AD151" s="5"/>
      <c r="AE151" s="5"/>
      <c r="AF151" s="5"/>
      <c r="AG151" s="5"/>
      <c r="AH151" s="5"/>
      <c r="AI151" s="5"/>
      <c r="AJ151" s="5"/>
      <c r="AK151" s="5"/>
    </row>
    <row r="152" spans="1:37" s="1" customFormat="1" ht="16.5" thickTop="1" thickBot="1" x14ac:dyDescent="0.3">
      <c r="A152" s="26"/>
      <c r="B152" s="28"/>
      <c r="C152" s="26"/>
      <c r="D152" s="34"/>
      <c r="E152" s="26"/>
      <c r="F152" s="26"/>
      <c r="G152" s="26"/>
      <c r="H152" s="26"/>
      <c r="I152" s="26"/>
      <c r="J152" s="26"/>
      <c r="K152" s="26"/>
      <c r="L152" s="26"/>
      <c r="M152" s="26"/>
      <c r="N152" s="26"/>
      <c r="O152" s="26"/>
    </row>
    <row r="153" spans="1:37" ht="15.75" thickBot="1" x14ac:dyDescent="0.3">
      <c r="A153" s="26"/>
      <c r="B153" s="4">
        <v>22</v>
      </c>
      <c r="C153" s="143" t="s">
        <v>89</v>
      </c>
      <c r="D153" s="144"/>
      <c r="E153" s="145"/>
      <c r="F153" s="26"/>
      <c r="G153" s="26"/>
      <c r="H153" s="26"/>
      <c r="I153" s="26"/>
      <c r="J153" s="26"/>
      <c r="K153" s="26"/>
      <c r="L153" s="26"/>
      <c r="M153" s="26"/>
      <c r="N153" s="26"/>
      <c r="O153" s="26"/>
      <c r="P153" s="5"/>
      <c r="Q153" s="5"/>
      <c r="R153" s="5"/>
      <c r="S153" s="5"/>
      <c r="T153" s="5"/>
      <c r="U153" s="5"/>
      <c r="V153" s="5"/>
      <c r="W153" s="5"/>
      <c r="X153" s="5"/>
      <c r="Y153" s="5"/>
      <c r="Z153" s="5"/>
      <c r="AA153" s="5"/>
      <c r="AB153" s="5"/>
      <c r="AC153" s="5"/>
      <c r="AD153" s="5"/>
      <c r="AE153" s="5"/>
      <c r="AF153" s="5"/>
      <c r="AG153" s="5"/>
      <c r="AH153" s="5"/>
      <c r="AI153" s="5"/>
      <c r="AJ153" s="5"/>
      <c r="AK153" s="5"/>
    </row>
    <row r="154" spans="1:37" ht="45.75" thickBot="1" x14ac:dyDescent="0.3">
      <c r="A154" s="26"/>
      <c r="B154" s="26"/>
      <c r="C154" s="91"/>
      <c r="D154" s="6" t="s">
        <v>179</v>
      </c>
      <c r="E154" s="39" t="s">
        <v>198</v>
      </c>
      <c r="F154" s="26"/>
      <c r="G154" s="26"/>
      <c r="H154" s="26"/>
      <c r="I154" s="26"/>
      <c r="J154" s="26"/>
      <c r="K154" s="35" t="s">
        <v>32</v>
      </c>
      <c r="L154" s="26"/>
      <c r="M154" s="26"/>
      <c r="N154" s="26"/>
      <c r="O154" s="26"/>
      <c r="P154" s="5"/>
      <c r="Q154" s="5"/>
      <c r="R154" s="5"/>
      <c r="S154" s="5"/>
      <c r="T154" s="5"/>
      <c r="U154" s="5"/>
      <c r="V154" s="5"/>
      <c r="W154" s="5"/>
      <c r="X154" s="5"/>
      <c r="Y154" s="5"/>
      <c r="Z154" s="5"/>
      <c r="AA154" s="5"/>
      <c r="AB154" s="5"/>
      <c r="AC154" s="5"/>
      <c r="AD154" s="5"/>
      <c r="AE154" s="5"/>
      <c r="AF154" s="5"/>
      <c r="AG154" s="5"/>
      <c r="AH154" s="5"/>
      <c r="AI154" s="5"/>
      <c r="AJ154" s="5"/>
      <c r="AK154" s="5"/>
    </row>
    <row r="155" spans="1:37" ht="30.75" thickBot="1" x14ac:dyDescent="0.3">
      <c r="A155" s="26"/>
      <c r="B155" s="26"/>
      <c r="C155" s="91" t="s">
        <v>137</v>
      </c>
      <c r="D155" s="25">
        <v>10</v>
      </c>
      <c r="E155" s="68">
        <v>10</v>
      </c>
      <c r="F155" s="26"/>
      <c r="G155" s="26"/>
      <c r="H155" s="26"/>
      <c r="I155" s="26"/>
      <c r="J155" s="26"/>
      <c r="K155" s="68">
        <f>D155-E155</f>
        <v>0</v>
      </c>
      <c r="L155" s="26"/>
      <c r="M155" s="26"/>
      <c r="N155" s="26"/>
      <c r="O155" s="26"/>
      <c r="P155" s="5"/>
      <c r="Q155" s="5"/>
      <c r="R155" s="5"/>
      <c r="S155" s="5"/>
      <c r="T155" s="5"/>
      <c r="U155" s="5"/>
      <c r="V155" s="5"/>
      <c r="W155" s="5"/>
      <c r="X155" s="5"/>
      <c r="Y155" s="5"/>
      <c r="Z155" s="5"/>
      <c r="AA155" s="5"/>
      <c r="AB155" s="5"/>
      <c r="AC155" s="5"/>
      <c r="AD155" s="5"/>
      <c r="AE155" s="5"/>
      <c r="AF155" s="5"/>
      <c r="AG155" s="5"/>
      <c r="AH155" s="5"/>
      <c r="AI155" s="5"/>
      <c r="AJ155" s="5"/>
      <c r="AK155" s="5"/>
    </row>
    <row r="156" spans="1:37" ht="15.75" thickBot="1" x14ac:dyDescent="0.3">
      <c r="A156" s="26"/>
      <c r="B156" s="26"/>
      <c r="C156" s="91" t="s">
        <v>104</v>
      </c>
      <c r="D156" s="25">
        <f>D79</f>
        <v>0</v>
      </c>
      <c r="E156" s="68">
        <f>E79</f>
        <v>0</v>
      </c>
      <c r="F156" s="26"/>
      <c r="G156" s="26"/>
      <c r="H156" s="26"/>
      <c r="I156" s="26"/>
      <c r="J156" s="26"/>
      <c r="K156" s="68">
        <f t="shared" ref="K156:K163" si="9">D156-E156</f>
        <v>0</v>
      </c>
      <c r="L156" s="26"/>
      <c r="M156" s="26"/>
      <c r="N156" s="26"/>
      <c r="O156" s="26"/>
      <c r="P156" s="5"/>
      <c r="Q156" s="5"/>
      <c r="R156" s="5"/>
      <c r="S156" s="5"/>
      <c r="T156" s="5"/>
      <c r="U156" s="5"/>
      <c r="V156" s="5"/>
      <c r="W156" s="5"/>
      <c r="X156" s="5"/>
      <c r="Y156" s="5"/>
      <c r="Z156" s="5"/>
      <c r="AA156" s="5"/>
      <c r="AB156" s="5"/>
      <c r="AC156" s="5"/>
      <c r="AD156" s="5"/>
      <c r="AE156" s="5"/>
      <c r="AF156" s="5"/>
      <c r="AG156" s="5"/>
      <c r="AH156" s="5"/>
      <c r="AI156" s="5"/>
      <c r="AJ156" s="5"/>
      <c r="AK156" s="5"/>
    </row>
    <row r="157" spans="1:37" ht="30.75" thickBot="1" x14ac:dyDescent="0.3">
      <c r="A157" s="26"/>
      <c r="B157" s="26"/>
      <c r="C157" s="91" t="s">
        <v>138</v>
      </c>
      <c r="D157" s="25">
        <f>D156*D155</f>
        <v>0</v>
      </c>
      <c r="E157" s="68">
        <f>E156*E155</f>
        <v>0</v>
      </c>
      <c r="F157" s="26"/>
      <c r="G157" s="26"/>
      <c r="H157" s="26"/>
      <c r="I157" s="26"/>
      <c r="J157" s="26"/>
      <c r="K157" s="68">
        <f t="shared" si="9"/>
        <v>0</v>
      </c>
      <c r="L157" s="26"/>
      <c r="M157" s="26"/>
      <c r="N157" s="26"/>
      <c r="O157" s="26"/>
      <c r="P157" s="5"/>
      <c r="Q157" s="5"/>
      <c r="R157" s="5"/>
      <c r="S157" s="5"/>
      <c r="T157" s="5"/>
      <c r="U157" s="5"/>
      <c r="V157" s="5"/>
      <c r="W157" s="5"/>
      <c r="X157" s="5"/>
      <c r="Y157" s="5"/>
      <c r="Z157" s="5"/>
      <c r="AA157" s="5"/>
      <c r="AB157" s="5"/>
      <c r="AC157" s="5"/>
      <c r="AD157" s="5"/>
      <c r="AE157" s="5"/>
      <c r="AF157" s="5"/>
      <c r="AG157" s="5"/>
      <c r="AH157" s="5"/>
      <c r="AI157" s="5"/>
      <c r="AJ157" s="5"/>
      <c r="AK157" s="5"/>
    </row>
    <row r="158" spans="1:37" ht="30.75" thickBot="1" x14ac:dyDescent="0.3">
      <c r="A158" s="26"/>
      <c r="B158" s="26"/>
      <c r="C158" s="91" t="s">
        <v>139</v>
      </c>
      <c r="D158" s="25">
        <f>IF(D79=0,0,50)</f>
        <v>0</v>
      </c>
      <c r="E158" s="68">
        <f>IF(E79=0,0,50)</f>
        <v>0</v>
      </c>
      <c r="F158" s="26"/>
      <c r="G158" s="26"/>
      <c r="H158" s="26"/>
      <c r="I158" s="26"/>
      <c r="J158" s="26"/>
      <c r="K158" s="68">
        <f t="shared" si="9"/>
        <v>0</v>
      </c>
      <c r="L158" s="26"/>
      <c r="M158" s="26"/>
      <c r="N158" s="26"/>
      <c r="O158" s="26"/>
      <c r="P158" s="5"/>
      <c r="Q158" s="5"/>
      <c r="R158" s="5"/>
      <c r="S158" s="5"/>
      <c r="T158" s="5"/>
      <c r="U158" s="5"/>
      <c r="V158" s="5"/>
      <c r="W158" s="5"/>
      <c r="X158" s="5"/>
      <c r="Y158" s="5"/>
      <c r="Z158" s="5"/>
      <c r="AA158" s="5"/>
      <c r="AB158" s="5"/>
      <c r="AC158" s="5"/>
      <c r="AD158" s="5"/>
      <c r="AE158" s="5"/>
      <c r="AF158" s="5"/>
      <c r="AG158" s="5"/>
      <c r="AH158" s="5"/>
      <c r="AI158" s="5"/>
      <c r="AJ158" s="5"/>
      <c r="AK158" s="5"/>
    </row>
    <row r="159" spans="1:37" ht="30.75" thickBot="1" x14ac:dyDescent="0.3">
      <c r="A159" s="26"/>
      <c r="B159" s="26"/>
      <c r="C159" s="92" t="s">
        <v>140</v>
      </c>
      <c r="D159" s="25">
        <f>D158+D157</f>
        <v>0</v>
      </c>
      <c r="E159" s="68">
        <f>E158+E157</f>
        <v>0</v>
      </c>
      <c r="F159" s="26"/>
      <c r="G159" s="26"/>
      <c r="H159" s="26"/>
      <c r="I159" s="26"/>
      <c r="J159" s="26"/>
      <c r="K159" s="68">
        <f t="shared" si="9"/>
        <v>0</v>
      </c>
      <c r="L159" s="26"/>
      <c r="M159" s="26"/>
      <c r="N159" s="26"/>
      <c r="O159" s="26"/>
    </row>
    <row r="160" spans="1:37" ht="45.75" thickBot="1" x14ac:dyDescent="0.3">
      <c r="A160" s="26"/>
      <c r="B160" s="26"/>
      <c r="C160" s="91" t="s">
        <v>141</v>
      </c>
      <c r="D160" s="17">
        <v>0</v>
      </c>
      <c r="E160" s="69">
        <v>0</v>
      </c>
      <c r="F160" s="26"/>
      <c r="G160" s="26"/>
      <c r="H160" s="26"/>
      <c r="I160" s="26"/>
      <c r="J160" s="26"/>
      <c r="K160" s="68">
        <f t="shared" si="9"/>
        <v>0</v>
      </c>
      <c r="L160" s="26"/>
      <c r="M160" s="26"/>
      <c r="N160" s="26"/>
      <c r="O160" s="26"/>
    </row>
    <row r="161" spans="1:37" ht="30.75" thickBot="1" x14ac:dyDescent="0.3">
      <c r="A161" s="26"/>
      <c r="B161" s="26"/>
      <c r="C161" s="91" t="s">
        <v>142</v>
      </c>
      <c r="D161" s="17">
        <v>0</v>
      </c>
      <c r="E161" s="69">
        <v>0</v>
      </c>
      <c r="F161" s="26"/>
      <c r="G161" s="26"/>
      <c r="H161" s="26"/>
      <c r="I161" s="26"/>
      <c r="J161" s="26"/>
      <c r="K161" s="68">
        <f t="shared" si="9"/>
        <v>0</v>
      </c>
      <c r="L161" s="26"/>
      <c r="M161" s="26"/>
      <c r="N161" s="26"/>
      <c r="O161" s="26"/>
    </row>
    <row r="162" spans="1:37" ht="30.75" thickBot="1" x14ac:dyDescent="0.3">
      <c r="A162" s="26"/>
      <c r="B162" s="26"/>
      <c r="C162" s="92" t="s">
        <v>143</v>
      </c>
      <c r="D162" s="25">
        <f>D161+D160</f>
        <v>0</v>
      </c>
      <c r="E162" s="68">
        <f>E161+E160</f>
        <v>0</v>
      </c>
      <c r="F162" s="26"/>
      <c r="G162" s="26"/>
      <c r="H162" s="26"/>
      <c r="I162" s="26"/>
      <c r="J162" s="26"/>
      <c r="K162" s="68">
        <f t="shared" si="9"/>
        <v>0</v>
      </c>
      <c r="L162" s="26"/>
      <c r="M162" s="26"/>
      <c r="N162" s="26"/>
      <c r="O162" s="26"/>
    </row>
    <row r="163" spans="1:37" ht="15.75" thickBot="1" x14ac:dyDescent="0.3">
      <c r="A163" s="26"/>
      <c r="B163" s="26"/>
      <c r="C163" s="93" t="s">
        <v>105</v>
      </c>
      <c r="D163" s="63">
        <f>D162-D159</f>
        <v>0</v>
      </c>
      <c r="E163" s="62">
        <f>E162-E159</f>
        <v>0</v>
      </c>
      <c r="F163" s="26"/>
      <c r="G163" s="26"/>
      <c r="H163" s="26"/>
      <c r="I163" s="26"/>
      <c r="J163" s="26"/>
      <c r="K163" s="62">
        <f t="shared" si="9"/>
        <v>0</v>
      </c>
      <c r="L163" s="26"/>
      <c r="M163" s="26"/>
      <c r="N163" s="26"/>
      <c r="O163" s="26"/>
    </row>
    <row r="164" spans="1:37" ht="16.5" thickTop="1" thickBot="1" x14ac:dyDescent="0.3">
      <c r="A164" s="26"/>
      <c r="B164" s="26"/>
      <c r="C164" s="26"/>
      <c r="D164" s="26"/>
      <c r="E164" s="26"/>
      <c r="F164" s="26"/>
      <c r="G164" s="26"/>
      <c r="H164" s="26"/>
      <c r="I164" s="26"/>
      <c r="J164" s="26"/>
      <c r="K164" s="26"/>
      <c r="L164" s="26"/>
      <c r="M164" s="26"/>
      <c r="N164" s="26"/>
      <c r="O164" s="26"/>
    </row>
    <row r="165" spans="1:37" ht="15.75" thickBot="1" x14ac:dyDescent="0.3">
      <c r="A165" s="26"/>
      <c r="B165" s="4">
        <v>23</v>
      </c>
      <c r="C165" s="143" t="s">
        <v>214</v>
      </c>
      <c r="D165" s="144"/>
      <c r="E165" s="145"/>
      <c r="F165" s="26"/>
      <c r="G165" s="26"/>
      <c r="H165" s="26"/>
      <c r="I165" s="26"/>
      <c r="J165" s="26"/>
      <c r="K165" s="26"/>
      <c r="L165" s="26"/>
      <c r="M165" s="26"/>
      <c r="N165" s="26"/>
      <c r="O165" s="26"/>
    </row>
    <row r="166" spans="1:37" ht="30.75" thickBot="1" x14ac:dyDescent="0.3">
      <c r="A166" s="26"/>
      <c r="B166" s="26"/>
      <c r="C166" s="91"/>
      <c r="D166" s="6" t="s">
        <v>191</v>
      </c>
      <c r="E166" s="39" t="s">
        <v>199</v>
      </c>
      <c r="F166" s="26"/>
      <c r="G166" s="26"/>
      <c r="H166" s="26"/>
      <c r="I166" s="26"/>
      <c r="J166" s="26"/>
      <c r="K166" s="35" t="s">
        <v>32</v>
      </c>
      <c r="L166" s="26"/>
      <c r="M166" s="26"/>
      <c r="N166" s="26"/>
      <c r="O166" s="26"/>
    </row>
    <row r="167" spans="1:37" s="19" customFormat="1" ht="45.75" thickBot="1" x14ac:dyDescent="0.3">
      <c r="A167" s="48"/>
      <c r="B167" s="48"/>
      <c r="C167" s="92" t="s">
        <v>239</v>
      </c>
      <c r="D167" s="17">
        <v>0</v>
      </c>
      <c r="E167" s="69">
        <v>0</v>
      </c>
      <c r="F167" s="48"/>
      <c r="G167" s="48"/>
      <c r="H167" s="48"/>
      <c r="I167" s="48"/>
      <c r="J167" s="48"/>
      <c r="K167" s="68">
        <f t="shared" ref="K167:K170" si="10">D167-E167</f>
        <v>0</v>
      </c>
      <c r="L167" s="48"/>
      <c r="M167" s="48"/>
      <c r="N167" s="48"/>
      <c r="O167" s="48"/>
      <c r="P167" s="18"/>
      <c r="Q167" s="18"/>
      <c r="R167" s="18"/>
      <c r="S167" s="18"/>
      <c r="T167" s="18"/>
      <c r="U167" s="18"/>
      <c r="V167" s="18"/>
      <c r="W167" s="18"/>
      <c r="X167" s="18"/>
      <c r="Y167" s="18"/>
      <c r="Z167" s="18"/>
      <c r="AA167" s="18"/>
      <c r="AB167" s="18"/>
      <c r="AC167" s="18"/>
      <c r="AD167" s="18"/>
      <c r="AE167" s="18"/>
      <c r="AF167" s="18"/>
      <c r="AG167" s="18"/>
      <c r="AH167" s="18"/>
      <c r="AI167" s="18"/>
      <c r="AJ167" s="18"/>
      <c r="AK167" s="18"/>
    </row>
    <row r="168" spans="1:37" s="19" customFormat="1" ht="30.75" thickBot="1" x14ac:dyDescent="0.3">
      <c r="A168" s="48"/>
      <c r="B168" s="48"/>
      <c r="C168" s="92" t="s">
        <v>145</v>
      </c>
      <c r="D168" s="17">
        <v>0</v>
      </c>
      <c r="E168" s="69">
        <v>0</v>
      </c>
      <c r="F168" s="48"/>
      <c r="G168" s="48"/>
      <c r="H168" s="48"/>
      <c r="I168" s="48"/>
      <c r="J168" s="48"/>
      <c r="K168" s="68">
        <f t="shared" si="10"/>
        <v>0</v>
      </c>
      <c r="L168" s="48"/>
      <c r="M168" s="48"/>
      <c r="N168" s="48"/>
      <c r="O168" s="48"/>
      <c r="P168" s="18"/>
      <c r="Q168" s="18"/>
      <c r="R168" s="18"/>
      <c r="S168" s="18"/>
      <c r="T168" s="18"/>
      <c r="U168" s="18"/>
      <c r="V168" s="18"/>
      <c r="W168" s="18"/>
      <c r="X168" s="18"/>
      <c r="Y168" s="18"/>
      <c r="Z168" s="18"/>
      <c r="AA168" s="18"/>
      <c r="AB168" s="18"/>
      <c r="AC168" s="18"/>
      <c r="AD168" s="18"/>
      <c r="AE168" s="18"/>
      <c r="AF168" s="18"/>
      <c r="AG168" s="18"/>
      <c r="AH168" s="18"/>
      <c r="AI168" s="18"/>
      <c r="AJ168" s="18"/>
      <c r="AK168" s="18"/>
    </row>
    <row r="169" spans="1:37" s="19" customFormat="1" ht="15.75" thickBot="1" x14ac:dyDescent="0.3">
      <c r="A169" s="48"/>
      <c r="B169" s="48"/>
      <c r="C169" s="91" t="s">
        <v>108</v>
      </c>
      <c r="D169" s="25">
        <f>D167-D168</f>
        <v>0</v>
      </c>
      <c r="E169" s="68">
        <f>E167-E168</f>
        <v>0</v>
      </c>
      <c r="F169" s="48"/>
      <c r="G169" s="48"/>
      <c r="H169" s="48"/>
      <c r="I169" s="48"/>
      <c r="J169" s="48"/>
      <c r="K169" s="68">
        <f t="shared" si="10"/>
        <v>0</v>
      </c>
      <c r="L169" s="48"/>
      <c r="M169" s="48"/>
      <c r="N169" s="48"/>
      <c r="O169" s="48"/>
      <c r="P169" s="18"/>
      <c r="Q169" s="18"/>
      <c r="R169" s="18"/>
      <c r="S169" s="18"/>
      <c r="T169" s="18"/>
      <c r="U169" s="18"/>
      <c r="V169" s="18"/>
      <c r="W169" s="18"/>
      <c r="X169" s="18"/>
      <c r="Y169" s="18"/>
      <c r="Z169" s="18"/>
      <c r="AA169" s="18"/>
      <c r="AB169" s="18"/>
      <c r="AC169" s="18"/>
      <c r="AD169" s="18"/>
      <c r="AE169" s="18"/>
      <c r="AF169" s="18"/>
      <c r="AG169" s="18"/>
      <c r="AH169" s="18"/>
      <c r="AI169" s="18"/>
      <c r="AJ169" s="18"/>
      <c r="AK169" s="18"/>
    </row>
    <row r="170" spans="1:37" s="19" customFormat="1" ht="30.75" thickBot="1" x14ac:dyDescent="0.3">
      <c r="A170" s="48"/>
      <c r="B170" s="48"/>
      <c r="C170" s="93" t="s">
        <v>144</v>
      </c>
      <c r="D170" s="70">
        <f>D169*151</f>
        <v>0</v>
      </c>
      <c r="E170" s="71">
        <f>E169*151</f>
        <v>0</v>
      </c>
      <c r="F170" s="48"/>
      <c r="G170" s="48"/>
      <c r="H170" s="48"/>
      <c r="I170" s="48"/>
      <c r="J170" s="48"/>
      <c r="K170" s="71">
        <f t="shared" si="10"/>
        <v>0</v>
      </c>
      <c r="L170" s="48"/>
      <c r="M170" s="48"/>
      <c r="N170" s="48"/>
      <c r="O170" s="48"/>
      <c r="P170" s="18"/>
      <c r="Q170" s="18"/>
      <c r="R170" s="18"/>
      <c r="S170" s="18"/>
      <c r="T170" s="18"/>
      <c r="U170" s="18"/>
      <c r="V170" s="18"/>
      <c r="W170" s="18"/>
      <c r="X170" s="18"/>
      <c r="Y170" s="18"/>
      <c r="Z170" s="18"/>
      <c r="AA170" s="18"/>
      <c r="AB170" s="18"/>
      <c r="AC170" s="18"/>
      <c r="AD170" s="18"/>
      <c r="AE170" s="18"/>
      <c r="AF170" s="18"/>
      <c r="AG170" s="18"/>
      <c r="AH170" s="18"/>
      <c r="AI170" s="18"/>
      <c r="AJ170" s="18"/>
      <c r="AK170" s="18"/>
    </row>
    <row r="171" spans="1:37" s="19" customFormat="1" ht="16.5" thickTop="1" thickBot="1" x14ac:dyDescent="0.3">
      <c r="A171" s="48"/>
      <c r="B171" s="48"/>
      <c r="C171" s="48"/>
      <c r="D171" s="48"/>
      <c r="E171" s="48"/>
      <c r="F171" s="48"/>
      <c r="G171" s="48"/>
      <c r="H171" s="48"/>
      <c r="I171" s="48"/>
      <c r="J171" s="48"/>
      <c r="K171" s="48"/>
      <c r="L171" s="48"/>
      <c r="M171" s="48"/>
      <c r="N171" s="48"/>
      <c r="O171" s="48"/>
      <c r="P171" s="18"/>
      <c r="Q171" s="18"/>
      <c r="R171" s="18"/>
      <c r="S171" s="18"/>
      <c r="T171" s="18"/>
      <c r="U171" s="18"/>
      <c r="V171" s="18"/>
      <c r="W171" s="18"/>
      <c r="X171" s="18"/>
      <c r="Y171" s="18"/>
      <c r="Z171" s="18"/>
      <c r="AA171" s="18"/>
      <c r="AB171" s="18"/>
      <c r="AC171" s="18"/>
      <c r="AD171" s="18"/>
      <c r="AE171" s="18"/>
      <c r="AF171" s="18"/>
      <c r="AG171" s="18"/>
      <c r="AH171" s="18"/>
      <c r="AI171" s="18"/>
      <c r="AJ171" s="18"/>
      <c r="AK171" s="18"/>
    </row>
    <row r="172" spans="1:37" ht="15.75" thickBot="1" x14ac:dyDescent="0.3">
      <c r="A172" s="26"/>
      <c r="B172" s="4">
        <v>24</v>
      </c>
      <c r="C172" s="143" t="s">
        <v>242</v>
      </c>
      <c r="D172" s="144"/>
      <c r="E172" s="145"/>
      <c r="F172" s="26"/>
      <c r="G172" s="26"/>
      <c r="H172" s="26"/>
      <c r="I172" s="26"/>
      <c r="J172" s="26"/>
      <c r="K172" s="26"/>
      <c r="L172" s="26"/>
      <c r="M172" s="26"/>
      <c r="N172" s="26"/>
      <c r="O172" s="26"/>
    </row>
    <row r="173" spans="1:37" ht="30.75" thickBot="1" x14ac:dyDescent="0.3">
      <c r="A173" s="26"/>
      <c r="B173" s="48"/>
      <c r="C173" s="91"/>
      <c r="D173" s="6" t="s">
        <v>192</v>
      </c>
      <c r="E173" s="39" t="s">
        <v>200</v>
      </c>
      <c r="F173" s="26"/>
      <c r="G173" s="26"/>
      <c r="H173" s="26"/>
      <c r="I173" s="26"/>
      <c r="J173" s="26"/>
      <c r="K173" s="35" t="s">
        <v>32</v>
      </c>
      <c r="L173" s="26"/>
      <c r="M173" s="26"/>
      <c r="N173" s="26"/>
      <c r="O173" s="26"/>
    </row>
    <row r="174" spans="1:37" s="19" customFormat="1" ht="15.75" thickBot="1" x14ac:dyDescent="0.3">
      <c r="A174" s="48"/>
      <c r="B174" s="48"/>
      <c r="C174" s="91" t="s">
        <v>107</v>
      </c>
      <c r="D174" s="25">
        <f>D156</f>
        <v>0</v>
      </c>
      <c r="E174" s="68">
        <f>E156</f>
        <v>0</v>
      </c>
      <c r="F174" s="48"/>
      <c r="G174" s="48"/>
      <c r="H174" s="48"/>
      <c r="I174" s="48"/>
      <c r="J174" s="48"/>
      <c r="K174" s="68">
        <f t="shared" ref="K174:K178" si="11">D174-E174</f>
        <v>0</v>
      </c>
      <c r="L174" s="48"/>
      <c r="M174" s="48"/>
      <c r="N174" s="48"/>
      <c r="O174" s="48"/>
      <c r="P174" s="18"/>
      <c r="Q174" s="18"/>
      <c r="R174" s="18"/>
      <c r="S174" s="18"/>
      <c r="T174" s="18"/>
      <c r="U174" s="18"/>
      <c r="V174" s="18"/>
      <c r="W174" s="18"/>
      <c r="X174" s="18"/>
      <c r="Y174" s="18"/>
      <c r="Z174" s="18"/>
      <c r="AA174" s="18"/>
      <c r="AB174" s="18"/>
      <c r="AC174" s="18"/>
      <c r="AD174" s="18"/>
      <c r="AE174" s="18"/>
      <c r="AF174" s="18"/>
      <c r="AG174" s="18"/>
      <c r="AH174" s="18"/>
      <c r="AI174" s="18"/>
      <c r="AJ174" s="18"/>
      <c r="AK174" s="18"/>
    </row>
    <row r="175" spans="1:37" s="19" customFormat="1" ht="30.75" thickBot="1" x14ac:dyDescent="0.3">
      <c r="A175" s="48"/>
      <c r="B175" s="48"/>
      <c r="C175" s="92" t="s">
        <v>146</v>
      </c>
      <c r="D175" s="25">
        <f>IF(D174=0,0,D174*5)</f>
        <v>0</v>
      </c>
      <c r="E175" s="68">
        <f>IF(E174=0,0,E174*5)</f>
        <v>0</v>
      </c>
      <c r="F175" s="48"/>
      <c r="G175" s="48"/>
      <c r="H175" s="48"/>
      <c r="I175" s="48"/>
      <c r="J175" s="48"/>
      <c r="K175" s="68">
        <f t="shared" si="11"/>
        <v>0</v>
      </c>
      <c r="L175" s="48"/>
      <c r="M175" s="48"/>
      <c r="N175" s="48"/>
      <c r="O175" s="48"/>
      <c r="P175" s="18"/>
      <c r="Q175" s="18"/>
      <c r="R175" s="18"/>
      <c r="S175" s="18"/>
      <c r="T175" s="18"/>
      <c r="U175" s="18"/>
      <c r="V175" s="18"/>
      <c r="W175" s="18"/>
      <c r="X175" s="18"/>
      <c r="Y175" s="18"/>
      <c r="Z175" s="18"/>
      <c r="AA175" s="18"/>
      <c r="AB175" s="18"/>
      <c r="AC175" s="18"/>
      <c r="AD175" s="18"/>
      <c r="AE175" s="18"/>
      <c r="AF175" s="18"/>
      <c r="AG175" s="18"/>
      <c r="AH175" s="18"/>
      <c r="AI175" s="18"/>
      <c r="AJ175" s="18"/>
      <c r="AK175" s="18"/>
    </row>
    <row r="176" spans="1:37" s="19" customFormat="1" ht="15.75" thickBot="1" x14ac:dyDescent="0.3">
      <c r="A176" s="48"/>
      <c r="B176" s="48"/>
      <c r="C176" s="92" t="s">
        <v>147</v>
      </c>
      <c r="D176" s="17">
        <v>0</v>
      </c>
      <c r="E176" s="69">
        <v>0</v>
      </c>
      <c r="F176" s="48"/>
      <c r="G176" s="48"/>
      <c r="H176" s="48"/>
      <c r="I176" s="48"/>
      <c r="J176" s="48"/>
      <c r="K176" s="68">
        <f t="shared" si="11"/>
        <v>0</v>
      </c>
      <c r="L176" s="48"/>
      <c r="M176" s="48"/>
      <c r="N176" s="48"/>
      <c r="O176" s="48"/>
      <c r="P176" s="18"/>
      <c r="Q176" s="18"/>
      <c r="R176" s="18"/>
      <c r="S176" s="18"/>
      <c r="T176" s="18"/>
      <c r="U176" s="18"/>
      <c r="V176" s="18"/>
      <c r="W176" s="18"/>
      <c r="X176" s="18"/>
      <c r="Y176" s="18"/>
      <c r="Z176" s="18"/>
      <c r="AA176" s="18"/>
      <c r="AB176" s="18"/>
      <c r="AC176" s="18"/>
      <c r="AD176" s="18"/>
      <c r="AE176" s="18"/>
      <c r="AF176" s="18"/>
      <c r="AG176" s="18"/>
      <c r="AH176" s="18"/>
      <c r="AI176" s="18"/>
      <c r="AJ176" s="18"/>
      <c r="AK176" s="18"/>
    </row>
    <row r="177" spans="1:37" s="19" customFormat="1" ht="15.75" thickBot="1" x14ac:dyDescent="0.3">
      <c r="A177" s="48"/>
      <c r="B177" s="48"/>
      <c r="C177" s="91" t="s">
        <v>108</v>
      </c>
      <c r="D177" s="25">
        <f>IF(D174=0,0,D175-D176)</f>
        <v>0</v>
      </c>
      <c r="E177" s="68">
        <f>IF(E174=0,0,E175-E176)</f>
        <v>0</v>
      </c>
      <c r="F177" s="48"/>
      <c r="G177" s="48"/>
      <c r="H177" s="48"/>
      <c r="I177" s="48"/>
      <c r="J177" s="48"/>
      <c r="K177" s="68">
        <f t="shared" si="11"/>
        <v>0</v>
      </c>
      <c r="L177" s="48"/>
      <c r="M177" s="48"/>
      <c r="N177" s="48"/>
      <c r="O177" s="48"/>
      <c r="P177" s="18"/>
      <c r="Q177" s="18"/>
      <c r="R177" s="18"/>
      <c r="S177" s="18"/>
      <c r="T177" s="18"/>
      <c r="U177" s="18"/>
      <c r="V177" s="18"/>
      <c r="W177" s="18"/>
      <c r="X177" s="18"/>
      <c r="Y177" s="18"/>
      <c r="Z177" s="18"/>
      <c r="AA177" s="18"/>
      <c r="AB177" s="18"/>
      <c r="AC177" s="18"/>
      <c r="AD177" s="18"/>
      <c r="AE177" s="18"/>
      <c r="AF177" s="18"/>
      <c r="AG177" s="18"/>
      <c r="AH177" s="18"/>
      <c r="AI177" s="18"/>
      <c r="AJ177" s="18"/>
      <c r="AK177" s="18"/>
    </row>
    <row r="178" spans="1:37" s="19" customFormat="1" ht="30.75" thickBot="1" x14ac:dyDescent="0.3">
      <c r="A178" s="48"/>
      <c r="B178" s="48"/>
      <c r="C178" s="93" t="s">
        <v>148</v>
      </c>
      <c r="D178" s="70">
        <f>D177*205</f>
        <v>0</v>
      </c>
      <c r="E178" s="71">
        <f>E177*205</f>
        <v>0</v>
      </c>
      <c r="F178" s="48"/>
      <c r="G178" s="48"/>
      <c r="H178" s="48"/>
      <c r="I178" s="48"/>
      <c r="J178" s="48"/>
      <c r="K178" s="71">
        <f t="shared" si="11"/>
        <v>0</v>
      </c>
      <c r="L178" s="48"/>
      <c r="M178" s="48"/>
      <c r="N178" s="48"/>
      <c r="O178" s="48"/>
      <c r="P178" s="18"/>
      <c r="Q178" s="18"/>
      <c r="R178" s="18"/>
      <c r="S178" s="18"/>
      <c r="T178" s="18"/>
      <c r="U178" s="18"/>
      <c r="V178" s="18"/>
      <c r="W178" s="18"/>
      <c r="X178" s="18"/>
      <c r="Y178" s="18"/>
      <c r="Z178" s="18"/>
      <c r="AA178" s="18"/>
      <c r="AB178" s="18"/>
      <c r="AC178" s="18"/>
      <c r="AD178" s="18"/>
      <c r="AE178" s="18"/>
      <c r="AF178" s="18"/>
      <c r="AG178" s="18"/>
      <c r="AH178" s="18"/>
      <c r="AI178" s="18"/>
      <c r="AJ178" s="18"/>
      <c r="AK178" s="18"/>
    </row>
    <row r="179" spans="1:37" s="19" customFormat="1" ht="16.5" thickTop="1" thickBot="1" x14ac:dyDescent="0.3">
      <c r="A179" s="48"/>
      <c r="B179" s="48"/>
      <c r="C179" s="48"/>
      <c r="D179" s="48"/>
      <c r="E179" s="48"/>
      <c r="F179" s="48"/>
      <c r="G179" s="48"/>
      <c r="H179" s="48"/>
      <c r="I179" s="48"/>
      <c r="J179" s="48"/>
      <c r="K179" s="48"/>
      <c r="L179" s="48"/>
      <c r="M179" s="48"/>
      <c r="N179" s="48"/>
      <c r="O179" s="48"/>
      <c r="P179" s="18"/>
      <c r="Q179" s="18"/>
      <c r="R179" s="18"/>
      <c r="S179" s="18"/>
      <c r="T179" s="18"/>
      <c r="U179" s="18"/>
      <c r="V179" s="18"/>
      <c r="W179" s="18"/>
      <c r="X179" s="18"/>
      <c r="Y179" s="18"/>
      <c r="Z179" s="18"/>
      <c r="AA179" s="18"/>
      <c r="AB179" s="18"/>
      <c r="AC179" s="18"/>
      <c r="AD179" s="18"/>
      <c r="AE179" s="18"/>
      <c r="AF179" s="18"/>
      <c r="AG179" s="18"/>
      <c r="AH179" s="18"/>
      <c r="AI179" s="18"/>
      <c r="AJ179" s="18"/>
      <c r="AK179" s="18"/>
    </row>
    <row r="180" spans="1:37" s="19" customFormat="1" ht="15.75" thickBot="1" x14ac:dyDescent="0.3">
      <c r="A180" s="26"/>
      <c r="B180" s="4">
        <v>25</v>
      </c>
      <c r="C180" s="143" t="s">
        <v>237</v>
      </c>
      <c r="D180" s="144"/>
      <c r="E180" s="145"/>
      <c r="F180" s="48"/>
      <c r="G180" s="48"/>
      <c r="H180" s="48"/>
      <c r="I180" s="48"/>
      <c r="J180" s="48"/>
      <c r="K180" s="48"/>
      <c r="L180" s="48"/>
      <c r="M180" s="48"/>
      <c r="N180" s="48"/>
      <c r="O180" s="48"/>
      <c r="P180" s="18"/>
      <c r="Q180" s="18"/>
      <c r="R180" s="18"/>
      <c r="S180" s="18"/>
      <c r="T180" s="18"/>
      <c r="U180" s="18"/>
      <c r="V180" s="18"/>
      <c r="W180" s="18"/>
      <c r="X180" s="18"/>
      <c r="Y180" s="18"/>
      <c r="Z180" s="18"/>
      <c r="AA180" s="18"/>
      <c r="AB180" s="18"/>
      <c r="AC180" s="18"/>
      <c r="AD180" s="18"/>
      <c r="AE180" s="18"/>
      <c r="AF180" s="18"/>
      <c r="AG180" s="18"/>
      <c r="AH180" s="18"/>
      <c r="AI180" s="18"/>
      <c r="AJ180" s="18"/>
      <c r="AK180" s="18"/>
    </row>
    <row r="181" spans="1:37" s="19" customFormat="1" ht="15.75" thickBot="1" x14ac:dyDescent="0.3">
      <c r="A181" s="26"/>
      <c r="B181" s="48"/>
      <c r="C181" s="91"/>
      <c r="D181" s="6" t="s">
        <v>180</v>
      </c>
      <c r="E181" s="39" t="s">
        <v>197</v>
      </c>
      <c r="F181" s="48"/>
      <c r="G181" s="48"/>
      <c r="H181" s="48"/>
      <c r="I181" s="48"/>
      <c r="J181" s="48"/>
      <c r="K181" s="35" t="s">
        <v>32</v>
      </c>
      <c r="L181" s="48"/>
      <c r="M181" s="48"/>
      <c r="N181" s="48"/>
      <c r="O181" s="48"/>
      <c r="P181" s="18"/>
      <c r="Q181" s="18"/>
      <c r="R181" s="18"/>
      <c r="S181" s="18"/>
      <c r="T181" s="18"/>
      <c r="U181" s="18"/>
      <c r="V181" s="18"/>
      <c r="W181" s="18"/>
      <c r="X181" s="18"/>
      <c r="Y181" s="18"/>
      <c r="Z181" s="18"/>
      <c r="AA181" s="18"/>
      <c r="AB181" s="18"/>
      <c r="AC181" s="18"/>
      <c r="AD181" s="18"/>
      <c r="AE181" s="18"/>
      <c r="AF181" s="18"/>
      <c r="AG181" s="18"/>
      <c r="AH181" s="18"/>
      <c r="AI181" s="18"/>
      <c r="AJ181" s="18"/>
      <c r="AK181" s="18"/>
    </row>
    <row r="182" spans="1:37" s="19" customFormat="1" ht="15.75" thickBot="1" x14ac:dyDescent="0.3">
      <c r="A182" s="48"/>
      <c r="B182" s="48"/>
      <c r="C182" s="91" t="s">
        <v>226</v>
      </c>
      <c r="D182" s="17">
        <v>0</v>
      </c>
      <c r="E182" s="17">
        <v>0</v>
      </c>
      <c r="F182" s="48"/>
      <c r="G182" s="48"/>
      <c r="H182" s="48"/>
      <c r="I182" s="48"/>
      <c r="J182" s="48"/>
      <c r="K182" s="68">
        <f t="shared" ref="K182:K189" si="12">D182-E182</f>
        <v>0</v>
      </c>
      <c r="L182" s="48"/>
      <c r="M182" s="48"/>
      <c r="N182" s="48"/>
      <c r="O182" s="48"/>
      <c r="P182" s="18"/>
      <c r="Q182" s="18"/>
      <c r="R182" s="18"/>
      <c r="S182" s="18"/>
      <c r="T182" s="18"/>
      <c r="U182" s="18"/>
      <c r="V182" s="18"/>
      <c r="W182" s="18"/>
      <c r="X182" s="18"/>
      <c r="Y182" s="18"/>
      <c r="Z182" s="18"/>
      <c r="AA182" s="18"/>
      <c r="AB182" s="18"/>
      <c r="AC182" s="18"/>
      <c r="AD182" s="18"/>
      <c r="AE182" s="18"/>
      <c r="AF182" s="18"/>
      <c r="AG182" s="18"/>
      <c r="AH182" s="18"/>
      <c r="AI182" s="18"/>
      <c r="AJ182" s="18"/>
      <c r="AK182" s="18"/>
    </row>
    <row r="183" spans="1:37" s="19" customFormat="1" ht="15.75" thickBot="1" x14ac:dyDescent="0.3">
      <c r="A183" s="48"/>
      <c r="B183" s="48"/>
      <c r="C183" s="91" t="s">
        <v>227</v>
      </c>
      <c r="D183" s="17">
        <v>0</v>
      </c>
      <c r="E183" s="17">
        <v>0</v>
      </c>
      <c r="F183" s="48"/>
      <c r="G183" s="48"/>
      <c r="H183" s="48"/>
      <c r="I183" s="48"/>
      <c r="J183" s="48"/>
      <c r="K183" s="68">
        <f t="shared" si="12"/>
        <v>0</v>
      </c>
      <c r="L183" s="48"/>
      <c r="M183" s="48"/>
      <c r="N183" s="48"/>
      <c r="O183" s="48"/>
      <c r="P183" s="18"/>
      <c r="Q183" s="18"/>
      <c r="R183" s="18"/>
      <c r="S183" s="18"/>
      <c r="T183" s="18"/>
      <c r="U183" s="18"/>
      <c r="V183" s="18"/>
      <c r="W183" s="18"/>
      <c r="X183" s="18"/>
      <c r="Y183" s="18"/>
      <c r="Z183" s="18"/>
      <c r="AA183" s="18"/>
      <c r="AB183" s="18"/>
      <c r="AC183" s="18"/>
      <c r="AD183" s="18"/>
      <c r="AE183" s="18"/>
      <c r="AF183" s="18"/>
      <c r="AG183" s="18"/>
      <c r="AH183" s="18"/>
      <c r="AI183" s="18"/>
      <c r="AJ183" s="18"/>
      <c r="AK183" s="18"/>
    </row>
    <row r="184" spans="1:37" s="19" customFormat="1" ht="30.75" thickBot="1" x14ac:dyDescent="0.3">
      <c r="A184" s="48"/>
      <c r="B184" s="48"/>
      <c r="C184" s="91" t="s">
        <v>238</v>
      </c>
      <c r="D184" s="17">
        <v>0</v>
      </c>
      <c r="E184" s="17">
        <v>0</v>
      </c>
      <c r="F184" s="48"/>
      <c r="G184" s="48"/>
      <c r="H184" s="48"/>
      <c r="I184" s="48"/>
      <c r="J184" s="48"/>
      <c r="K184" s="68">
        <f t="shared" si="12"/>
        <v>0</v>
      </c>
      <c r="L184" s="48"/>
      <c r="M184" s="48"/>
      <c r="N184" s="48"/>
      <c r="O184" s="48"/>
      <c r="P184" s="18"/>
      <c r="Q184" s="18"/>
      <c r="R184" s="18"/>
      <c r="S184" s="18"/>
      <c r="T184" s="18"/>
      <c r="U184" s="18"/>
      <c r="V184" s="18"/>
      <c r="W184" s="18"/>
      <c r="X184" s="18"/>
      <c r="Y184" s="18"/>
      <c r="Z184" s="18"/>
      <c r="AA184" s="18"/>
      <c r="AB184" s="18"/>
      <c r="AC184" s="18"/>
      <c r="AD184" s="18"/>
      <c r="AE184" s="18"/>
      <c r="AF184" s="18"/>
      <c r="AG184" s="18"/>
      <c r="AH184" s="18"/>
      <c r="AI184" s="18"/>
      <c r="AJ184" s="18"/>
      <c r="AK184" s="18"/>
    </row>
    <row r="185" spans="1:37" s="19" customFormat="1" ht="15.75" thickBot="1" x14ac:dyDescent="0.3">
      <c r="A185" s="48"/>
      <c r="B185" s="48"/>
      <c r="C185" s="92" t="s">
        <v>236</v>
      </c>
      <c r="D185" s="25">
        <f>D184+D183+D182</f>
        <v>0</v>
      </c>
      <c r="E185" s="25">
        <f>E184+E183+E182</f>
        <v>0</v>
      </c>
      <c r="F185" s="48"/>
      <c r="G185" s="48"/>
      <c r="H185" s="48"/>
      <c r="I185" s="48"/>
      <c r="J185" s="48"/>
      <c r="K185" s="68">
        <f t="shared" si="12"/>
        <v>0</v>
      </c>
      <c r="L185" s="48"/>
      <c r="M185" s="48"/>
      <c r="N185" s="48"/>
      <c r="O185" s="48"/>
      <c r="P185" s="18"/>
      <c r="Q185" s="18"/>
      <c r="R185" s="18"/>
      <c r="S185" s="18"/>
      <c r="T185" s="18"/>
      <c r="U185" s="18"/>
      <c r="V185" s="18"/>
      <c r="W185" s="18"/>
      <c r="X185" s="18"/>
      <c r="Y185" s="18"/>
      <c r="Z185" s="18"/>
      <c r="AA185" s="18"/>
      <c r="AB185" s="18"/>
      <c r="AC185" s="18"/>
      <c r="AD185" s="18"/>
      <c r="AE185" s="18"/>
      <c r="AF185" s="18"/>
      <c r="AG185" s="18"/>
      <c r="AH185" s="18"/>
      <c r="AI185" s="18"/>
      <c r="AJ185" s="18"/>
      <c r="AK185" s="18"/>
    </row>
    <row r="186" spans="1:37" s="19" customFormat="1" ht="15.75" thickBot="1" x14ac:dyDescent="0.3">
      <c r="A186" s="48"/>
      <c r="B186" s="48"/>
      <c r="C186" s="91" t="s">
        <v>228</v>
      </c>
      <c r="D186" s="17">
        <v>0</v>
      </c>
      <c r="E186" s="17">
        <v>0</v>
      </c>
      <c r="F186" s="48"/>
      <c r="G186" s="48"/>
      <c r="H186" s="48"/>
      <c r="I186" s="48"/>
      <c r="J186" s="48"/>
      <c r="K186" s="68">
        <f t="shared" si="12"/>
        <v>0</v>
      </c>
      <c r="L186" s="48"/>
      <c r="M186" s="48"/>
      <c r="N186" s="48"/>
      <c r="O186" s="48"/>
      <c r="P186" s="18"/>
      <c r="Q186" s="18"/>
      <c r="R186" s="18"/>
      <c r="S186" s="18"/>
      <c r="T186" s="18"/>
      <c r="U186" s="18"/>
      <c r="V186" s="18"/>
      <c r="W186" s="18"/>
      <c r="X186" s="18"/>
      <c r="Y186" s="18"/>
      <c r="Z186" s="18"/>
      <c r="AA186" s="18"/>
      <c r="AB186" s="18"/>
      <c r="AC186" s="18"/>
      <c r="AD186" s="18"/>
      <c r="AE186" s="18"/>
      <c r="AF186" s="18"/>
      <c r="AG186" s="18"/>
      <c r="AH186" s="18"/>
      <c r="AI186" s="18"/>
      <c r="AJ186" s="18"/>
      <c r="AK186" s="18"/>
    </row>
    <row r="187" spans="1:37" s="19" customFormat="1" ht="30.75" thickBot="1" x14ac:dyDescent="0.3">
      <c r="A187" s="48"/>
      <c r="B187" s="48"/>
      <c r="C187" s="91" t="s">
        <v>224</v>
      </c>
      <c r="D187" s="17">
        <v>0</v>
      </c>
      <c r="E187" s="17">
        <v>0</v>
      </c>
      <c r="F187" s="48"/>
      <c r="G187" s="48"/>
      <c r="H187" s="48"/>
      <c r="I187" s="48"/>
      <c r="J187" s="48"/>
      <c r="K187" s="68">
        <f t="shared" si="12"/>
        <v>0</v>
      </c>
      <c r="L187" s="48"/>
      <c r="M187" s="48"/>
      <c r="N187" s="48"/>
      <c r="O187" s="48"/>
      <c r="P187" s="18"/>
      <c r="Q187" s="18"/>
      <c r="R187" s="18"/>
      <c r="S187" s="18"/>
      <c r="T187" s="18"/>
      <c r="U187" s="18"/>
      <c r="V187" s="18"/>
      <c r="W187" s="18"/>
      <c r="X187" s="18"/>
      <c r="Y187" s="18"/>
      <c r="Z187" s="18"/>
      <c r="AA187" s="18"/>
      <c r="AB187" s="18"/>
      <c r="AC187" s="18"/>
      <c r="AD187" s="18"/>
      <c r="AE187" s="18"/>
      <c r="AF187" s="18"/>
      <c r="AG187" s="18"/>
      <c r="AH187" s="18"/>
      <c r="AI187" s="18"/>
      <c r="AJ187" s="18"/>
      <c r="AK187" s="18"/>
    </row>
    <row r="188" spans="1:37" s="19" customFormat="1" ht="15.75" thickBot="1" x14ac:dyDescent="0.3">
      <c r="A188" s="48"/>
      <c r="B188" s="48"/>
      <c r="C188" s="91" t="s">
        <v>225</v>
      </c>
      <c r="D188" s="17">
        <v>0</v>
      </c>
      <c r="E188" s="17">
        <v>0</v>
      </c>
      <c r="F188" s="48"/>
      <c r="G188" s="48"/>
      <c r="H188" s="48"/>
      <c r="I188" s="48"/>
      <c r="J188" s="48"/>
      <c r="K188" s="68">
        <f t="shared" si="12"/>
        <v>0</v>
      </c>
      <c r="L188" s="48"/>
      <c r="M188" s="48"/>
      <c r="N188" s="48"/>
      <c r="O188" s="48"/>
      <c r="P188" s="18"/>
      <c r="Q188" s="18"/>
      <c r="R188" s="18"/>
      <c r="S188" s="18"/>
      <c r="T188" s="18"/>
      <c r="U188" s="18"/>
      <c r="V188" s="18"/>
      <c r="W188" s="18"/>
      <c r="X188" s="18"/>
      <c r="Y188" s="18"/>
      <c r="Z188" s="18"/>
      <c r="AA188" s="18"/>
      <c r="AB188" s="18"/>
      <c r="AC188" s="18"/>
      <c r="AD188" s="18"/>
      <c r="AE188" s="18"/>
      <c r="AF188" s="18"/>
      <c r="AG188" s="18"/>
      <c r="AH188" s="18"/>
      <c r="AI188" s="18"/>
      <c r="AJ188" s="18"/>
      <c r="AK188" s="18"/>
    </row>
    <row r="189" spans="1:37" s="19" customFormat="1" ht="15.75" thickBot="1" x14ac:dyDescent="0.3">
      <c r="A189" s="48"/>
      <c r="B189" s="48"/>
      <c r="C189" s="92" t="s">
        <v>223</v>
      </c>
      <c r="D189" s="25">
        <f>D188+D187+D186</f>
        <v>0</v>
      </c>
      <c r="E189" s="25">
        <f>E188+E187+E186</f>
        <v>0</v>
      </c>
      <c r="F189" s="48"/>
      <c r="G189" s="48"/>
      <c r="H189" s="48"/>
      <c r="I189" s="48"/>
      <c r="J189" s="48"/>
      <c r="K189" s="68">
        <f t="shared" si="12"/>
        <v>0</v>
      </c>
      <c r="L189" s="48"/>
      <c r="M189" s="48"/>
      <c r="N189" s="48"/>
      <c r="O189" s="48"/>
      <c r="P189" s="18"/>
      <c r="Q189" s="18"/>
      <c r="R189" s="18"/>
      <c r="S189" s="18"/>
      <c r="T189" s="18"/>
      <c r="U189" s="18"/>
      <c r="V189" s="18"/>
      <c r="W189" s="18"/>
      <c r="X189" s="18"/>
      <c r="Y189" s="18"/>
      <c r="Z189" s="18"/>
      <c r="AA189" s="18"/>
      <c r="AB189" s="18"/>
      <c r="AC189" s="18"/>
      <c r="AD189" s="18"/>
      <c r="AE189" s="18"/>
      <c r="AF189" s="18"/>
      <c r="AG189" s="18"/>
      <c r="AH189" s="18"/>
      <c r="AI189" s="18"/>
      <c r="AJ189" s="18"/>
      <c r="AK189" s="18"/>
    </row>
    <row r="190" spans="1:37" s="1" customFormat="1" ht="15.75" thickBot="1" x14ac:dyDescent="0.3">
      <c r="A190" s="26"/>
      <c r="B190" s="27"/>
      <c r="C190" s="48"/>
      <c r="D190" s="48"/>
      <c r="E190" s="48"/>
      <c r="F190" s="48"/>
      <c r="G190" s="26"/>
      <c r="H190" s="26"/>
      <c r="I190" s="48"/>
      <c r="J190" s="48"/>
      <c r="K190" s="48"/>
      <c r="L190" s="48"/>
      <c r="M190" s="48"/>
      <c r="N190" s="26"/>
      <c r="O190" s="26"/>
    </row>
    <row r="191" spans="1:37" ht="15.75" customHeight="1" thickBot="1" x14ac:dyDescent="0.3">
      <c r="A191" s="26"/>
      <c r="B191" s="12">
        <v>25</v>
      </c>
      <c r="C191" s="195" t="s">
        <v>100</v>
      </c>
      <c r="D191" s="196"/>
      <c r="E191" s="197"/>
      <c r="F191" s="26"/>
      <c r="G191" s="26"/>
      <c r="H191" s="26"/>
      <c r="I191" s="26"/>
      <c r="J191" s="26"/>
      <c r="K191" s="26"/>
      <c r="L191" s="26"/>
      <c r="M191" s="26"/>
      <c r="N191" s="26"/>
      <c r="O191" s="26"/>
    </row>
    <row r="192" spans="1:37" ht="15.75" thickBot="1" x14ac:dyDescent="0.3">
      <c r="A192" s="26"/>
      <c r="B192" s="26"/>
      <c r="C192" s="128"/>
      <c r="D192" s="126" t="s">
        <v>180</v>
      </c>
      <c r="E192" s="39" t="s">
        <v>197</v>
      </c>
      <c r="F192" s="26"/>
      <c r="G192" s="26"/>
      <c r="H192" s="26"/>
      <c r="I192" s="26"/>
      <c r="J192" s="26"/>
      <c r="K192" s="35" t="s">
        <v>32</v>
      </c>
      <c r="L192" s="26"/>
      <c r="M192" s="26"/>
      <c r="N192" s="26"/>
      <c r="O192" s="26"/>
    </row>
    <row r="193" spans="1:37" ht="15.75" thickBot="1" x14ac:dyDescent="0.3">
      <c r="A193" s="26"/>
      <c r="B193" s="28"/>
      <c r="C193" s="87" t="s">
        <v>101</v>
      </c>
      <c r="D193" s="69">
        <v>0</v>
      </c>
      <c r="E193" s="69">
        <v>0</v>
      </c>
      <c r="F193" s="26"/>
      <c r="G193" s="26"/>
      <c r="H193" s="26"/>
      <c r="I193" s="26"/>
      <c r="J193" s="26"/>
      <c r="K193" s="68">
        <f>IFERROR((E193-D193),0)</f>
        <v>0</v>
      </c>
      <c r="L193" s="26"/>
      <c r="M193" s="26"/>
      <c r="N193" s="26"/>
      <c r="O193" s="26"/>
    </row>
    <row r="194" spans="1:37" ht="15.75" thickBot="1" x14ac:dyDescent="0.3">
      <c r="A194" s="26"/>
      <c r="B194" s="28"/>
      <c r="C194" s="87" t="s">
        <v>102</v>
      </c>
      <c r="D194" s="69">
        <v>0</v>
      </c>
      <c r="E194" s="69">
        <v>0</v>
      </c>
      <c r="F194" s="26"/>
      <c r="G194" s="26"/>
      <c r="H194" s="26"/>
      <c r="I194" s="26"/>
      <c r="J194" s="26"/>
      <c r="K194" s="68">
        <f t="shared" ref="K194:K195" si="13">IFERROR((E194-D194),0)</f>
        <v>0</v>
      </c>
      <c r="L194" s="26"/>
      <c r="M194" s="26"/>
      <c r="N194" s="26"/>
      <c r="O194" s="26"/>
    </row>
    <row r="195" spans="1:37" ht="15.75" thickBot="1" x14ac:dyDescent="0.3">
      <c r="A195" s="26"/>
      <c r="B195" s="27"/>
      <c r="C195" s="88" t="s">
        <v>103</v>
      </c>
      <c r="D195" s="59">
        <f>D194-D193</f>
        <v>0</v>
      </c>
      <c r="E195" s="59">
        <f>E194-E193</f>
        <v>0</v>
      </c>
      <c r="F195" s="26"/>
      <c r="G195" s="26"/>
      <c r="H195" s="26"/>
      <c r="I195" s="26"/>
      <c r="J195" s="26"/>
      <c r="K195" s="68">
        <f t="shared" si="13"/>
        <v>0</v>
      </c>
      <c r="L195" s="26"/>
      <c r="M195" s="26"/>
      <c r="N195" s="26"/>
      <c r="O195" s="26"/>
      <c r="P195" s="5"/>
      <c r="Q195" s="5"/>
      <c r="R195" s="5"/>
      <c r="S195" s="5"/>
      <c r="T195" s="5"/>
      <c r="U195" s="5"/>
      <c r="V195" s="5"/>
      <c r="W195" s="5"/>
      <c r="X195" s="5"/>
      <c r="Y195" s="5"/>
      <c r="Z195" s="5"/>
      <c r="AA195" s="5"/>
      <c r="AB195" s="5"/>
      <c r="AC195" s="5"/>
      <c r="AD195" s="5"/>
      <c r="AE195" s="5"/>
      <c r="AF195" s="5"/>
      <c r="AG195" s="5"/>
      <c r="AH195" s="5"/>
      <c r="AI195" s="5"/>
      <c r="AJ195" s="5"/>
      <c r="AK195" s="5"/>
    </row>
    <row r="196" spans="1:37" s="1" customFormat="1" ht="16.5" thickTop="1" thickBot="1" x14ac:dyDescent="0.3">
      <c r="A196" s="26"/>
      <c r="B196" s="28"/>
      <c r="C196" s="26"/>
      <c r="D196" s="26"/>
      <c r="E196" s="26"/>
      <c r="F196" s="26"/>
      <c r="G196" s="26"/>
      <c r="H196" s="26"/>
      <c r="I196" s="26"/>
      <c r="J196" s="26"/>
      <c r="K196" s="26"/>
      <c r="L196" s="26"/>
      <c r="M196" s="26"/>
      <c r="N196" s="26"/>
      <c r="O196" s="26"/>
    </row>
    <row r="197" spans="1:37" ht="15.75" thickBot="1" x14ac:dyDescent="0.3">
      <c r="A197" s="26"/>
      <c r="B197" s="129">
        <v>25</v>
      </c>
      <c r="C197" s="195" t="s">
        <v>20</v>
      </c>
      <c r="D197" s="196"/>
      <c r="E197" s="197"/>
      <c r="F197" s="26"/>
      <c r="G197" s="48"/>
      <c r="H197" s="26"/>
      <c r="I197" s="26"/>
      <c r="J197" s="26"/>
      <c r="K197" s="26"/>
      <c r="L197" s="26"/>
      <c r="M197" s="26"/>
      <c r="N197" s="26"/>
      <c r="O197" s="26"/>
      <c r="P197" s="5"/>
      <c r="Q197" s="5"/>
      <c r="R197" s="5"/>
      <c r="S197" s="5"/>
      <c r="T197" s="5"/>
      <c r="U197" s="5"/>
      <c r="V197" s="5"/>
      <c r="W197" s="5"/>
      <c r="X197" s="5"/>
      <c r="Y197" s="5"/>
      <c r="Z197" s="5"/>
      <c r="AA197" s="5"/>
      <c r="AB197" s="5"/>
      <c r="AC197" s="5"/>
      <c r="AD197" s="5"/>
      <c r="AE197" s="5"/>
      <c r="AF197" s="5"/>
      <c r="AG197" s="5"/>
      <c r="AH197" s="5"/>
      <c r="AI197" s="5"/>
      <c r="AJ197" s="5"/>
      <c r="AK197" s="5"/>
    </row>
    <row r="198" spans="1:37" ht="15.75" thickBot="1" x14ac:dyDescent="0.3">
      <c r="A198" s="26"/>
      <c r="B198" s="26"/>
      <c r="C198" s="130"/>
      <c r="D198" s="131" t="s">
        <v>180</v>
      </c>
      <c r="E198" s="132" t="s">
        <v>197</v>
      </c>
      <c r="F198" s="26"/>
      <c r="G198" s="26"/>
      <c r="H198" s="26"/>
      <c r="I198" s="26"/>
      <c r="J198" s="26"/>
      <c r="K198" s="35" t="s">
        <v>32</v>
      </c>
      <c r="L198" s="26"/>
      <c r="M198" s="26"/>
      <c r="N198" s="26"/>
      <c r="O198" s="26"/>
      <c r="P198" s="5"/>
      <c r="Q198" s="5"/>
      <c r="R198" s="5"/>
      <c r="S198" s="5"/>
      <c r="T198" s="5"/>
      <c r="U198" s="5"/>
      <c r="V198" s="5"/>
      <c r="W198" s="5"/>
      <c r="X198" s="5"/>
      <c r="Y198" s="5"/>
      <c r="Z198" s="5"/>
      <c r="AA198" s="5"/>
      <c r="AB198" s="5"/>
      <c r="AC198" s="5"/>
      <c r="AD198" s="5"/>
      <c r="AE198" s="5"/>
      <c r="AF198" s="5"/>
      <c r="AG198" s="5"/>
      <c r="AH198" s="5"/>
      <c r="AI198" s="5"/>
      <c r="AJ198" s="5"/>
      <c r="AK198" s="5"/>
    </row>
    <row r="199" spans="1:37" ht="15.75" thickBot="1" x14ac:dyDescent="0.3">
      <c r="A199" s="26"/>
      <c r="B199" s="28"/>
      <c r="C199" s="127" t="s">
        <v>109</v>
      </c>
      <c r="D199" s="69" t="s">
        <v>21</v>
      </c>
      <c r="E199" s="69" t="s">
        <v>21</v>
      </c>
      <c r="F199" s="26"/>
      <c r="G199" s="26"/>
      <c r="H199" s="26"/>
      <c r="I199" s="26"/>
      <c r="J199" s="26"/>
      <c r="K199" s="68">
        <f>IFERROR((E199-D199),0)</f>
        <v>0</v>
      </c>
      <c r="L199" s="26"/>
      <c r="M199" s="26"/>
      <c r="N199" s="26"/>
      <c r="O199" s="26"/>
      <c r="P199" s="5"/>
      <c r="Q199" s="5"/>
      <c r="R199" s="5"/>
      <c r="S199" s="5"/>
      <c r="T199" s="5"/>
      <c r="U199" s="5"/>
      <c r="V199" s="5"/>
      <c r="W199" s="5"/>
      <c r="X199" s="5"/>
      <c r="Y199" s="5"/>
      <c r="Z199" s="5"/>
      <c r="AA199" s="5"/>
      <c r="AB199" s="5"/>
      <c r="AC199" s="5"/>
      <c r="AD199" s="5"/>
      <c r="AE199" s="5"/>
      <c r="AF199" s="5"/>
      <c r="AG199" s="5"/>
      <c r="AH199" s="5"/>
      <c r="AI199" s="5"/>
      <c r="AJ199" s="5"/>
      <c r="AK199" s="5"/>
    </row>
    <row r="200" spans="1:37" ht="15.75" thickBot="1" x14ac:dyDescent="0.3">
      <c r="A200" s="26"/>
      <c r="B200" s="28"/>
      <c r="C200" s="87" t="s">
        <v>110</v>
      </c>
      <c r="D200" s="69" t="s">
        <v>22</v>
      </c>
      <c r="E200" s="69" t="s">
        <v>22</v>
      </c>
      <c r="F200" s="26"/>
      <c r="G200" s="26"/>
      <c r="H200" s="26"/>
      <c r="I200" s="26"/>
      <c r="J200" s="26"/>
      <c r="K200" s="68">
        <f t="shared" ref="K200:K201" si="14">IFERROR((E200-D200),0)</f>
        <v>0</v>
      </c>
      <c r="L200" s="26"/>
      <c r="M200" s="26"/>
      <c r="N200" s="26"/>
      <c r="O200" s="26"/>
      <c r="P200" s="5"/>
      <c r="Q200" s="5"/>
      <c r="R200" s="5"/>
      <c r="S200" s="5"/>
      <c r="T200" s="5"/>
      <c r="U200" s="5"/>
      <c r="V200" s="5"/>
      <c r="W200" s="5"/>
      <c r="X200" s="5"/>
      <c r="Y200" s="5"/>
      <c r="Z200" s="5"/>
      <c r="AA200" s="5"/>
      <c r="AB200" s="5"/>
      <c r="AC200" s="5"/>
      <c r="AD200" s="5"/>
      <c r="AE200" s="5"/>
      <c r="AF200" s="5"/>
      <c r="AG200" s="5"/>
      <c r="AH200" s="5"/>
      <c r="AI200" s="5"/>
      <c r="AJ200" s="5"/>
      <c r="AK200" s="5"/>
    </row>
    <row r="201" spans="1:37" ht="15.75" thickBot="1" x14ac:dyDescent="0.3">
      <c r="A201" s="26"/>
      <c r="B201" s="28"/>
      <c r="C201" s="89" t="s">
        <v>111</v>
      </c>
      <c r="D201" s="72" t="s">
        <v>37</v>
      </c>
      <c r="E201" s="72" t="s">
        <v>37</v>
      </c>
      <c r="F201" s="26"/>
      <c r="G201" s="26"/>
      <c r="H201" s="26"/>
      <c r="I201" s="26"/>
      <c r="J201" s="26"/>
      <c r="K201" s="68">
        <f t="shared" si="14"/>
        <v>0</v>
      </c>
      <c r="L201" s="26"/>
      <c r="M201" s="26"/>
      <c r="N201" s="26"/>
      <c r="O201" s="26"/>
      <c r="P201" s="5"/>
      <c r="Q201" s="5"/>
      <c r="R201" s="5"/>
      <c r="S201" s="5"/>
      <c r="T201" s="5"/>
      <c r="U201" s="5"/>
      <c r="V201" s="5"/>
      <c r="W201" s="5"/>
      <c r="X201" s="5"/>
      <c r="Y201" s="5"/>
      <c r="Z201" s="5"/>
      <c r="AA201" s="5"/>
      <c r="AB201" s="5"/>
      <c r="AC201" s="5"/>
      <c r="AD201" s="5"/>
      <c r="AE201" s="5"/>
      <c r="AF201" s="5"/>
      <c r="AG201" s="5"/>
      <c r="AH201" s="5"/>
      <c r="AI201" s="5"/>
      <c r="AJ201" s="5"/>
      <c r="AK201" s="5"/>
    </row>
    <row r="202" spans="1:37" s="1" customFormat="1" ht="15.75" thickTop="1" x14ac:dyDescent="0.25">
      <c r="A202" s="26"/>
      <c r="B202" s="28"/>
      <c r="C202" s="26"/>
      <c r="D202" s="26"/>
      <c r="E202" s="26"/>
      <c r="F202" s="26"/>
      <c r="G202" s="26"/>
      <c r="H202" s="26"/>
      <c r="I202" s="26"/>
      <c r="J202" s="26"/>
      <c r="K202" s="26"/>
      <c r="L202" s="26"/>
      <c r="M202" s="26"/>
      <c r="N202" s="26"/>
      <c r="O202" s="26"/>
    </row>
    <row r="203" spans="1:37" s="1" customFormat="1" ht="15.75" thickBot="1" x14ac:dyDescent="0.3">
      <c r="A203" s="26"/>
      <c r="B203" s="28"/>
      <c r="C203" s="26"/>
      <c r="D203" s="26"/>
      <c r="E203" s="26"/>
      <c r="F203" s="26"/>
      <c r="G203" s="26"/>
      <c r="H203" s="26"/>
      <c r="I203" s="26"/>
      <c r="J203" s="26"/>
      <c r="K203" s="26"/>
      <c r="L203" s="26"/>
      <c r="M203" s="26"/>
      <c r="N203" s="26"/>
      <c r="O203" s="26"/>
    </row>
    <row r="204" spans="1:37" ht="15.75" thickBot="1" x14ac:dyDescent="0.3">
      <c r="A204" s="26"/>
      <c r="B204" s="12">
        <v>27</v>
      </c>
      <c r="C204" s="175" t="s">
        <v>25</v>
      </c>
      <c r="D204" s="176"/>
      <c r="E204" s="26"/>
      <c r="F204" s="26"/>
      <c r="G204" s="26"/>
      <c r="H204" s="26"/>
      <c r="I204" s="26"/>
      <c r="J204" s="26"/>
      <c r="K204" s="26"/>
      <c r="L204" s="26"/>
      <c r="M204" s="26"/>
      <c r="N204" s="26"/>
      <c r="O204" s="26"/>
      <c r="P204" s="5"/>
      <c r="Q204" s="5"/>
      <c r="R204" s="5"/>
      <c r="S204" s="5"/>
      <c r="T204" s="5"/>
      <c r="U204" s="5"/>
      <c r="V204" s="5"/>
      <c r="W204" s="5"/>
      <c r="X204" s="5"/>
      <c r="Y204" s="5"/>
      <c r="Z204" s="5"/>
      <c r="AA204" s="5"/>
      <c r="AB204" s="5"/>
      <c r="AC204" s="5"/>
      <c r="AD204" s="5"/>
      <c r="AE204" s="5"/>
      <c r="AF204" s="5"/>
      <c r="AG204" s="5"/>
      <c r="AH204" s="5"/>
      <c r="AI204" s="5"/>
      <c r="AJ204" s="5"/>
      <c r="AK204" s="5"/>
    </row>
    <row r="205" spans="1:37" ht="15.75" thickBot="1" x14ac:dyDescent="0.3">
      <c r="A205" s="26"/>
      <c r="B205" s="28"/>
      <c r="C205" s="90" t="s">
        <v>112</v>
      </c>
      <c r="D205" s="75" t="s">
        <v>43</v>
      </c>
      <c r="E205" s="26"/>
      <c r="F205" s="26"/>
      <c r="G205" s="26"/>
      <c r="H205" s="26"/>
      <c r="I205" s="26"/>
      <c r="J205" s="26"/>
      <c r="K205" s="26"/>
      <c r="L205" s="26"/>
      <c r="M205" s="26"/>
      <c r="N205" s="26"/>
      <c r="O205" s="26"/>
      <c r="P205" s="5"/>
      <c r="Q205" s="5"/>
      <c r="R205" s="5"/>
      <c r="S205" s="5"/>
      <c r="T205" s="5"/>
      <c r="U205" s="5"/>
      <c r="V205" s="5"/>
      <c r="W205" s="5"/>
      <c r="X205" s="5"/>
      <c r="Y205" s="5"/>
      <c r="Z205" s="5"/>
      <c r="AA205" s="5"/>
      <c r="AB205" s="5"/>
      <c r="AC205" s="5"/>
      <c r="AD205" s="5"/>
      <c r="AE205" s="5"/>
      <c r="AF205" s="5"/>
      <c r="AG205" s="5"/>
      <c r="AH205" s="5"/>
      <c r="AI205" s="5"/>
      <c r="AJ205" s="5"/>
      <c r="AK205" s="5"/>
    </row>
    <row r="206" spans="1:37" ht="15.75" thickBot="1" x14ac:dyDescent="0.3">
      <c r="A206" s="26"/>
      <c r="B206" s="28"/>
      <c r="C206" s="90" t="s">
        <v>231</v>
      </c>
      <c r="D206" s="75" t="s">
        <v>232</v>
      </c>
      <c r="E206" s="26"/>
      <c r="F206" s="26"/>
      <c r="G206" s="26"/>
      <c r="H206" s="26"/>
      <c r="I206" s="26"/>
      <c r="J206" s="26"/>
      <c r="K206" s="26"/>
      <c r="L206" s="26"/>
      <c r="M206" s="26"/>
      <c r="N206" s="26"/>
      <c r="O206" s="26"/>
      <c r="P206" s="5"/>
      <c r="Q206" s="5"/>
      <c r="R206" s="5"/>
      <c r="S206" s="5"/>
      <c r="T206" s="5"/>
      <c r="U206" s="5"/>
      <c r="V206" s="5"/>
      <c r="W206" s="5"/>
      <c r="X206" s="5"/>
      <c r="Y206" s="5"/>
      <c r="Z206" s="5"/>
      <c r="AA206" s="5"/>
      <c r="AB206" s="5"/>
      <c r="AC206" s="5"/>
      <c r="AD206" s="5"/>
      <c r="AE206" s="5"/>
      <c r="AF206" s="5"/>
      <c r="AG206" s="5"/>
      <c r="AH206" s="5"/>
      <c r="AI206" s="5"/>
      <c r="AJ206" s="5"/>
      <c r="AK206" s="5"/>
    </row>
    <row r="207" spans="1:37" ht="30.75" thickBot="1" x14ac:dyDescent="0.3">
      <c r="A207" s="26"/>
      <c r="B207" s="28"/>
      <c r="C207" s="13" t="s">
        <v>113</v>
      </c>
      <c r="D207" s="75" t="s">
        <v>26</v>
      </c>
      <c r="E207" s="26"/>
      <c r="F207" s="26"/>
      <c r="G207" s="26"/>
      <c r="H207" s="26"/>
      <c r="I207" s="26"/>
      <c r="J207" s="26"/>
      <c r="K207" s="26"/>
      <c r="L207" s="26"/>
      <c r="M207" s="26"/>
      <c r="N207" s="26"/>
      <c r="O207" s="26"/>
      <c r="P207" s="5"/>
      <c r="Q207" s="5"/>
      <c r="R207" s="5"/>
      <c r="S207" s="5"/>
      <c r="T207" s="5"/>
      <c r="U207" s="5"/>
      <c r="V207" s="5"/>
      <c r="W207" s="5"/>
      <c r="X207" s="5"/>
      <c r="Y207" s="5"/>
      <c r="Z207" s="5"/>
      <c r="AA207" s="5"/>
      <c r="AB207" s="5"/>
      <c r="AC207" s="5"/>
      <c r="AD207" s="5"/>
      <c r="AE207" s="5"/>
      <c r="AF207" s="5"/>
      <c r="AG207" s="5"/>
      <c r="AH207" s="5"/>
      <c r="AI207" s="5"/>
      <c r="AJ207" s="5"/>
      <c r="AK207" s="5"/>
    </row>
    <row r="208" spans="1:37" ht="45.75" thickBot="1" x14ac:dyDescent="0.3">
      <c r="A208" s="26"/>
      <c r="B208" s="28"/>
      <c r="C208" s="13" t="s">
        <v>114</v>
      </c>
      <c r="D208" s="75" t="s">
        <v>27</v>
      </c>
      <c r="E208" s="26"/>
      <c r="F208" s="26"/>
      <c r="G208" s="26"/>
      <c r="H208" s="26"/>
      <c r="I208" s="26"/>
      <c r="J208" s="26"/>
      <c r="K208" s="26"/>
      <c r="L208" s="26"/>
      <c r="M208" s="26"/>
      <c r="N208" s="26"/>
      <c r="O208" s="26"/>
      <c r="P208" s="5"/>
      <c r="Q208" s="5"/>
      <c r="R208" s="5"/>
      <c r="S208" s="5"/>
      <c r="T208" s="5"/>
      <c r="U208" s="5"/>
      <c r="V208" s="5"/>
      <c r="W208" s="5"/>
      <c r="X208" s="5"/>
      <c r="Y208" s="5"/>
      <c r="Z208" s="5"/>
      <c r="AA208" s="5"/>
      <c r="AB208" s="5"/>
      <c r="AC208" s="5"/>
      <c r="AD208" s="5"/>
      <c r="AE208" s="5"/>
      <c r="AF208" s="5"/>
      <c r="AG208" s="5"/>
      <c r="AH208" s="5"/>
      <c r="AI208" s="5"/>
      <c r="AJ208" s="5"/>
      <c r="AK208" s="5"/>
    </row>
    <row r="209" spans="1:37" ht="30.75" thickBot="1" x14ac:dyDescent="0.3">
      <c r="A209" s="26"/>
      <c r="B209" s="28"/>
      <c r="C209" s="13" t="s">
        <v>115</v>
      </c>
      <c r="D209" s="75" t="s">
        <v>28</v>
      </c>
      <c r="E209" s="26"/>
      <c r="F209" s="26"/>
      <c r="G209" s="26"/>
      <c r="H209" s="26"/>
      <c r="I209" s="26"/>
      <c r="J209" s="26"/>
      <c r="K209" s="26"/>
      <c r="L209" s="26"/>
      <c r="M209" s="26"/>
      <c r="N209" s="26"/>
      <c r="O209" s="26"/>
      <c r="P209" s="5"/>
      <c r="Q209" s="5"/>
      <c r="R209" s="5"/>
      <c r="S209" s="5"/>
      <c r="T209" s="5"/>
      <c r="U209" s="5"/>
      <c r="V209" s="5"/>
      <c r="W209" s="5"/>
      <c r="X209" s="5"/>
      <c r="Y209" s="5"/>
      <c r="Z209" s="5"/>
      <c r="AA209" s="5"/>
      <c r="AB209" s="5"/>
      <c r="AC209" s="5"/>
      <c r="AD209" s="5"/>
      <c r="AE209" s="5"/>
      <c r="AF209" s="5"/>
      <c r="AG209" s="5"/>
      <c r="AH209" s="5"/>
      <c r="AI209" s="5"/>
      <c r="AJ209" s="5"/>
      <c r="AK209" s="5"/>
    </row>
    <row r="210" spans="1:37" ht="30.75" thickBot="1" x14ac:dyDescent="0.3">
      <c r="A210" s="26"/>
      <c r="B210" s="28"/>
      <c r="C210" s="14" t="s">
        <v>116</v>
      </c>
      <c r="D210" s="75" t="s">
        <v>44</v>
      </c>
      <c r="E210" s="26"/>
      <c r="F210" s="26"/>
      <c r="G210" s="26"/>
      <c r="H210" s="26"/>
      <c r="I210" s="26"/>
      <c r="J210" s="26"/>
      <c r="K210" s="26"/>
      <c r="L210" s="26"/>
      <c r="M210" s="26"/>
      <c r="N210" s="26"/>
      <c r="O210" s="26"/>
      <c r="P210" s="5"/>
      <c r="Q210" s="5"/>
      <c r="R210" s="5"/>
      <c r="S210" s="5"/>
      <c r="T210" s="5"/>
      <c r="U210" s="5"/>
      <c r="V210" s="5"/>
      <c r="W210" s="5"/>
      <c r="X210" s="5"/>
      <c r="Y210" s="5"/>
      <c r="Z210" s="5"/>
      <c r="AA210" s="5"/>
      <c r="AB210" s="5"/>
      <c r="AC210" s="5"/>
      <c r="AD210" s="5"/>
      <c r="AE210" s="5"/>
      <c r="AF210" s="5"/>
      <c r="AG210" s="5"/>
      <c r="AH210" s="5"/>
      <c r="AI210" s="5"/>
      <c r="AJ210" s="5"/>
      <c r="AK210" s="5"/>
    </row>
    <row r="211" spans="1:37" ht="30.75" thickBot="1" x14ac:dyDescent="0.3">
      <c r="A211" s="26"/>
      <c r="B211" s="28"/>
      <c r="C211" s="14" t="s">
        <v>117</v>
      </c>
      <c r="D211" s="75" t="s">
        <v>45</v>
      </c>
      <c r="E211" s="26"/>
      <c r="F211" s="26"/>
      <c r="G211" s="26"/>
      <c r="H211" s="26"/>
      <c r="I211" s="26"/>
      <c r="J211" s="26"/>
      <c r="K211" s="26"/>
      <c r="L211" s="26"/>
      <c r="M211" s="26"/>
      <c r="N211" s="26"/>
      <c r="O211" s="26"/>
      <c r="P211" s="5"/>
      <c r="Q211" s="5"/>
      <c r="R211" s="5"/>
      <c r="S211" s="5"/>
      <c r="T211" s="5"/>
      <c r="U211" s="5"/>
      <c r="V211" s="5"/>
      <c r="W211" s="5"/>
      <c r="X211" s="5"/>
      <c r="Y211" s="5"/>
      <c r="Z211" s="5"/>
      <c r="AA211" s="5"/>
      <c r="AB211" s="5"/>
      <c r="AC211" s="5"/>
      <c r="AD211" s="5"/>
      <c r="AE211" s="5"/>
      <c r="AF211" s="5"/>
      <c r="AG211" s="5"/>
      <c r="AH211" s="5"/>
      <c r="AI211" s="5"/>
      <c r="AJ211" s="5"/>
      <c r="AK211" s="5"/>
    </row>
    <row r="212" spans="1:37" ht="30.75" thickBot="1" x14ac:dyDescent="0.3">
      <c r="A212" s="26"/>
      <c r="B212" s="28"/>
      <c r="C212" s="73" t="s">
        <v>118</v>
      </c>
      <c r="D212" s="83" t="s">
        <v>46</v>
      </c>
      <c r="E212" s="26"/>
      <c r="F212" s="26"/>
      <c r="G212" s="26"/>
      <c r="H212" s="26"/>
      <c r="I212" s="26"/>
      <c r="J212" s="26"/>
      <c r="K212" s="26"/>
      <c r="L212" s="26"/>
      <c r="M212" s="26"/>
      <c r="N212" s="26"/>
      <c r="O212" s="26"/>
      <c r="P212" s="5"/>
      <c r="Q212" s="5"/>
      <c r="R212" s="5"/>
      <c r="S212" s="5"/>
      <c r="T212" s="5"/>
      <c r="U212" s="5"/>
      <c r="V212" s="5"/>
      <c r="W212" s="5"/>
      <c r="X212" s="5"/>
      <c r="Y212" s="5"/>
      <c r="Z212" s="5"/>
      <c r="AA212" s="5"/>
      <c r="AB212" s="5"/>
      <c r="AC212" s="5"/>
      <c r="AD212" s="5"/>
      <c r="AE212" s="5"/>
      <c r="AF212" s="5"/>
      <c r="AG212" s="5"/>
      <c r="AH212" s="5"/>
      <c r="AI212" s="5"/>
      <c r="AJ212" s="5"/>
      <c r="AK212" s="5"/>
    </row>
    <row r="213" spans="1:37" s="1" customFormat="1" ht="15.75" thickTop="1" x14ac:dyDescent="0.25">
      <c r="A213" s="26"/>
      <c r="B213" s="28"/>
      <c r="C213" s="26"/>
      <c r="D213" s="26"/>
      <c r="E213" s="26"/>
      <c r="F213" s="26"/>
      <c r="G213" s="26"/>
      <c r="H213" s="26"/>
      <c r="I213" s="26"/>
      <c r="J213" s="26"/>
      <c r="K213" s="26"/>
      <c r="L213" s="26"/>
      <c r="M213" s="26"/>
      <c r="N213" s="26"/>
      <c r="O213" s="26"/>
    </row>
    <row r="214" spans="1:37" s="1" customFormat="1" x14ac:dyDescent="0.25">
      <c r="A214" s="26"/>
      <c r="B214" s="28"/>
      <c r="C214" s="26"/>
      <c r="D214" s="26"/>
      <c r="E214" s="26"/>
      <c r="F214" s="26"/>
      <c r="G214" s="26"/>
      <c r="H214" s="26"/>
      <c r="I214" s="26"/>
      <c r="J214" s="26"/>
      <c r="K214" s="26"/>
      <c r="L214" s="26"/>
      <c r="M214" s="26"/>
      <c r="N214" s="26"/>
      <c r="O214" s="26"/>
    </row>
    <row r="215" spans="1:37" s="1" customFormat="1" x14ac:dyDescent="0.25">
      <c r="A215" s="26"/>
      <c r="B215" s="28"/>
      <c r="C215" s="26" t="s">
        <v>193</v>
      </c>
      <c r="D215" s="26"/>
      <c r="E215" s="26"/>
      <c r="F215" s="26"/>
      <c r="G215" s="26"/>
      <c r="H215" s="26"/>
      <c r="I215" s="26"/>
      <c r="J215" s="26"/>
      <c r="K215" s="26"/>
      <c r="L215" s="26"/>
      <c r="M215" s="26"/>
      <c r="N215" s="26"/>
      <c r="O215" s="26"/>
    </row>
    <row r="216" spans="1:37" s="1" customFormat="1" x14ac:dyDescent="0.25">
      <c r="A216" s="26"/>
      <c r="B216" s="28"/>
      <c r="C216" s="49" t="s">
        <v>194</v>
      </c>
      <c r="D216" s="26"/>
      <c r="E216" s="26"/>
      <c r="F216" s="26"/>
      <c r="G216" s="26"/>
      <c r="H216" s="26"/>
      <c r="I216" s="26"/>
      <c r="J216" s="26"/>
      <c r="K216" s="26"/>
      <c r="L216" s="26"/>
      <c r="M216" s="26"/>
      <c r="N216" s="26"/>
      <c r="O216" s="26"/>
    </row>
    <row r="217" spans="1:37" s="1" customFormat="1" x14ac:dyDescent="0.25">
      <c r="A217" s="26"/>
      <c r="B217" s="28"/>
      <c r="C217" s="26"/>
      <c r="D217" s="26"/>
      <c r="E217" s="26"/>
      <c r="F217" s="26"/>
      <c r="G217" s="26"/>
      <c r="H217" s="26"/>
      <c r="I217" s="26"/>
      <c r="J217" s="26"/>
      <c r="K217" s="26"/>
      <c r="L217" s="26"/>
      <c r="M217" s="26"/>
      <c r="N217" s="26"/>
      <c r="O217" s="26"/>
    </row>
    <row r="218" spans="1:37" s="1" customFormat="1" x14ac:dyDescent="0.25">
      <c r="A218" s="26"/>
      <c r="B218" s="28"/>
      <c r="C218" s="26"/>
      <c r="D218" s="26"/>
      <c r="E218" s="26"/>
      <c r="F218" s="26"/>
      <c r="G218" s="26"/>
      <c r="H218" s="26"/>
      <c r="I218" s="26"/>
      <c r="J218" s="26"/>
      <c r="K218" s="26"/>
      <c r="L218" s="26"/>
      <c r="M218" s="26"/>
      <c r="N218" s="26"/>
      <c r="O218" s="26"/>
    </row>
    <row r="219" spans="1:37" s="1" customFormat="1" x14ac:dyDescent="0.25">
      <c r="A219" s="26"/>
      <c r="B219" s="28"/>
      <c r="C219" s="26"/>
      <c r="D219" s="26"/>
      <c r="E219" s="26"/>
      <c r="F219" s="26"/>
      <c r="G219" s="26"/>
      <c r="H219" s="26"/>
      <c r="I219" s="26"/>
      <c r="J219" s="26"/>
      <c r="K219" s="26"/>
      <c r="L219" s="26"/>
      <c r="M219" s="26"/>
      <c r="N219" s="26"/>
      <c r="O219" s="26"/>
    </row>
    <row r="220" spans="1:37" s="1" customFormat="1" x14ac:dyDescent="0.25">
      <c r="A220" s="26"/>
      <c r="B220" s="28"/>
      <c r="C220" s="26"/>
      <c r="D220" s="26"/>
      <c r="E220" s="26"/>
      <c r="F220" s="26"/>
      <c r="G220" s="26"/>
      <c r="H220" s="26"/>
      <c r="I220" s="26"/>
      <c r="J220" s="26"/>
      <c r="K220" s="26"/>
      <c r="L220" s="26"/>
      <c r="M220" s="26"/>
      <c r="N220" s="26"/>
      <c r="O220" s="26"/>
    </row>
    <row r="221" spans="1:37" s="1" customFormat="1" x14ac:dyDescent="0.25">
      <c r="A221" s="26"/>
      <c r="B221" s="28"/>
      <c r="C221" s="26"/>
      <c r="D221" s="26"/>
      <c r="E221" s="26"/>
      <c r="F221" s="26"/>
      <c r="G221" s="26"/>
      <c r="H221" s="26"/>
      <c r="I221" s="26"/>
      <c r="J221" s="26"/>
      <c r="K221" s="26"/>
      <c r="L221" s="26"/>
      <c r="M221" s="26"/>
      <c r="N221" s="26"/>
      <c r="O221" s="26"/>
    </row>
    <row r="222" spans="1:37" s="1" customFormat="1" x14ac:dyDescent="0.25">
      <c r="A222" s="26"/>
      <c r="B222" s="28"/>
      <c r="C222" s="26"/>
      <c r="D222" s="26"/>
      <c r="E222" s="26"/>
      <c r="F222" s="26"/>
      <c r="G222" s="26"/>
      <c r="H222" s="26"/>
      <c r="I222" s="26"/>
      <c r="J222" s="26"/>
      <c r="K222" s="26"/>
      <c r="L222" s="26"/>
      <c r="M222" s="26"/>
      <c r="N222" s="26"/>
      <c r="O222" s="26"/>
    </row>
    <row r="223" spans="1:37" s="1" customFormat="1" x14ac:dyDescent="0.25">
      <c r="A223" s="26"/>
      <c r="B223" s="28"/>
      <c r="C223" s="26"/>
      <c r="D223" s="26"/>
      <c r="E223" s="26"/>
      <c r="F223" s="26"/>
      <c r="G223" s="26"/>
      <c r="H223" s="26"/>
      <c r="I223" s="26"/>
      <c r="J223" s="26"/>
      <c r="K223" s="26"/>
      <c r="L223" s="26"/>
      <c r="M223" s="26"/>
      <c r="N223" s="26"/>
      <c r="O223" s="26"/>
    </row>
    <row r="224" spans="1:37" s="1" customFormat="1" x14ac:dyDescent="0.25">
      <c r="A224" s="26"/>
      <c r="B224" s="28"/>
      <c r="C224" s="26"/>
      <c r="D224" s="26"/>
      <c r="E224" s="26"/>
      <c r="F224" s="26"/>
      <c r="G224" s="26"/>
      <c r="H224" s="26"/>
      <c r="I224" s="26"/>
      <c r="J224" s="26"/>
      <c r="K224" s="26"/>
      <c r="L224" s="26"/>
      <c r="M224" s="26"/>
      <c r="N224" s="26"/>
      <c r="O224" s="26"/>
    </row>
    <row r="225" spans="1:15" s="1" customFormat="1" x14ac:dyDescent="0.25">
      <c r="A225" s="26"/>
      <c r="B225" s="28"/>
      <c r="C225" s="26"/>
      <c r="D225" s="26"/>
      <c r="E225" s="26"/>
      <c r="F225" s="26"/>
      <c r="G225" s="26"/>
      <c r="H225" s="26"/>
      <c r="I225" s="26"/>
      <c r="J225" s="26"/>
      <c r="K225" s="26"/>
      <c r="L225" s="26"/>
      <c r="M225" s="26"/>
      <c r="N225" s="26"/>
      <c r="O225" s="26"/>
    </row>
    <row r="226" spans="1:15" s="1" customFormat="1" x14ac:dyDescent="0.25">
      <c r="A226" s="26"/>
      <c r="B226" s="28"/>
      <c r="C226" s="26"/>
      <c r="D226" s="26"/>
      <c r="E226" s="26"/>
      <c r="F226" s="26"/>
      <c r="G226" s="26"/>
      <c r="H226" s="26"/>
      <c r="I226" s="26"/>
      <c r="J226" s="26"/>
      <c r="K226" s="26"/>
      <c r="L226" s="26"/>
      <c r="M226" s="26"/>
      <c r="N226" s="26"/>
      <c r="O226" s="26"/>
    </row>
    <row r="227" spans="1:15" s="1" customFormat="1" x14ac:dyDescent="0.25">
      <c r="A227" s="26"/>
      <c r="B227" s="28"/>
      <c r="C227" s="26"/>
      <c r="D227" s="26"/>
      <c r="E227" s="26"/>
      <c r="F227" s="26"/>
      <c r="G227" s="26"/>
      <c r="H227" s="26"/>
      <c r="I227" s="26"/>
      <c r="J227" s="26"/>
      <c r="K227" s="26"/>
      <c r="L227" s="26"/>
      <c r="M227" s="26"/>
      <c r="N227" s="26"/>
      <c r="O227" s="26"/>
    </row>
    <row r="228" spans="1:15" s="1" customFormat="1" x14ac:dyDescent="0.25">
      <c r="A228" s="26"/>
      <c r="B228" s="28"/>
      <c r="C228" s="26"/>
      <c r="D228" s="26"/>
      <c r="E228" s="26"/>
      <c r="F228" s="26"/>
      <c r="G228" s="26"/>
      <c r="H228" s="26"/>
      <c r="I228" s="26"/>
      <c r="J228" s="26"/>
      <c r="K228" s="26"/>
      <c r="L228" s="26"/>
      <c r="M228" s="26"/>
      <c r="N228" s="26"/>
      <c r="O228" s="26"/>
    </row>
    <row r="229" spans="1:15" s="1" customFormat="1" x14ac:dyDescent="0.25">
      <c r="A229" s="26"/>
      <c r="B229" s="28"/>
      <c r="C229" s="26"/>
      <c r="D229" s="26"/>
      <c r="E229" s="26"/>
      <c r="F229" s="26"/>
      <c r="G229" s="26"/>
      <c r="H229" s="26"/>
      <c r="I229" s="26"/>
      <c r="J229" s="26"/>
      <c r="K229" s="26"/>
      <c r="L229" s="26"/>
      <c r="M229" s="26"/>
      <c r="N229" s="26"/>
      <c r="O229" s="26"/>
    </row>
    <row r="230" spans="1:15" s="1" customFormat="1" x14ac:dyDescent="0.25">
      <c r="A230" s="26"/>
      <c r="B230" s="28"/>
      <c r="C230" s="26"/>
      <c r="D230" s="26"/>
      <c r="E230" s="26"/>
      <c r="F230" s="26"/>
      <c r="G230" s="26"/>
      <c r="H230" s="26"/>
      <c r="I230" s="26"/>
      <c r="J230" s="26"/>
      <c r="K230" s="26"/>
      <c r="L230" s="26"/>
      <c r="M230" s="26"/>
      <c r="N230" s="26"/>
      <c r="O230" s="26"/>
    </row>
    <row r="231" spans="1:15" s="1" customFormat="1" x14ac:dyDescent="0.25">
      <c r="A231" s="26"/>
      <c r="B231" s="28"/>
      <c r="C231" s="26"/>
      <c r="D231" s="26"/>
      <c r="E231" s="26"/>
      <c r="F231" s="26"/>
      <c r="G231" s="26"/>
      <c r="H231" s="26"/>
      <c r="I231" s="26"/>
      <c r="J231" s="26"/>
      <c r="K231" s="26"/>
      <c r="L231" s="26"/>
      <c r="M231" s="26"/>
      <c r="N231" s="26"/>
      <c r="O231" s="26"/>
    </row>
    <row r="232" spans="1:15" s="1" customFormat="1" x14ac:dyDescent="0.25">
      <c r="A232" s="26"/>
      <c r="B232" s="28"/>
      <c r="C232" s="26"/>
      <c r="D232" s="26"/>
      <c r="E232" s="26"/>
      <c r="F232" s="26"/>
      <c r="G232" s="26"/>
      <c r="H232" s="26"/>
      <c r="I232" s="26"/>
      <c r="J232" s="26"/>
      <c r="K232" s="26"/>
      <c r="L232" s="26"/>
      <c r="M232" s="26"/>
      <c r="N232" s="26"/>
      <c r="O232" s="26"/>
    </row>
    <row r="233" spans="1:15" s="1" customFormat="1" x14ac:dyDescent="0.25">
      <c r="A233" s="26"/>
      <c r="B233" s="28"/>
      <c r="C233" s="26"/>
      <c r="D233" s="26"/>
      <c r="E233" s="26"/>
      <c r="F233" s="26"/>
      <c r="G233" s="26"/>
      <c r="H233" s="26"/>
      <c r="I233" s="26"/>
      <c r="J233" s="26"/>
      <c r="K233" s="26"/>
      <c r="L233" s="26"/>
      <c r="M233" s="26"/>
      <c r="N233" s="26"/>
      <c r="O233" s="26"/>
    </row>
    <row r="234" spans="1:15" s="1" customFormat="1" x14ac:dyDescent="0.25">
      <c r="A234" s="26"/>
      <c r="B234" s="28"/>
      <c r="C234" s="26"/>
      <c r="D234" s="26"/>
      <c r="E234" s="26"/>
      <c r="F234" s="26"/>
      <c r="G234" s="26"/>
      <c r="H234" s="26"/>
      <c r="I234" s="26"/>
      <c r="J234" s="26"/>
      <c r="K234" s="26"/>
      <c r="L234" s="26"/>
      <c r="M234" s="26"/>
      <c r="N234" s="26"/>
      <c r="O234" s="26"/>
    </row>
    <row r="235" spans="1:15" s="1" customFormat="1" x14ac:dyDescent="0.25">
      <c r="A235" s="26"/>
      <c r="B235" s="28"/>
      <c r="C235" s="26"/>
      <c r="D235" s="26"/>
      <c r="E235" s="26"/>
      <c r="F235" s="26"/>
      <c r="G235" s="26"/>
      <c r="H235" s="26"/>
      <c r="I235" s="26"/>
      <c r="J235" s="26"/>
      <c r="K235" s="26"/>
      <c r="L235" s="26"/>
      <c r="M235" s="26"/>
      <c r="N235" s="26"/>
      <c r="O235" s="26"/>
    </row>
    <row r="236" spans="1:15" s="1" customFormat="1" x14ac:dyDescent="0.25">
      <c r="B236" s="3"/>
    </row>
    <row r="237" spans="1:15" s="1" customFormat="1" x14ac:dyDescent="0.25">
      <c r="B237" s="3"/>
    </row>
    <row r="238" spans="1:15" s="1" customFormat="1" x14ac:dyDescent="0.25">
      <c r="B238" s="3"/>
    </row>
    <row r="239" spans="1:15" s="1" customFormat="1" x14ac:dyDescent="0.25">
      <c r="B239" s="3"/>
    </row>
    <row r="240" spans="1:15" s="1" customFormat="1" x14ac:dyDescent="0.25">
      <c r="B240" s="3"/>
    </row>
    <row r="241" spans="2:2" s="1" customFormat="1" x14ac:dyDescent="0.25">
      <c r="B241" s="3"/>
    </row>
    <row r="242" spans="2:2" s="1" customFormat="1" x14ac:dyDescent="0.25">
      <c r="B242" s="3"/>
    </row>
    <row r="243" spans="2:2" s="1" customFormat="1" x14ac:dyDescent="0.25">
      <c r="B243" s="3"/>
    </row>
    <row r="244" spans="2:2" s="1" customFormat="1" x14ac:dyDescent="0.25">
      <c r="B244" s="3"/>
    </row>
    <row r="245" spans="2:2" s="1" customFormat="1" x14ac:dyDescent="0.25">
      <c r="B245" s="3"/>
    </row>
    <row r="246" spans="2:2" s="1" customFormat="1" x14ac:dyDescent="0.25">
      <c r="B246" s="3"/>
    </row>
    <row r="247" spans="2:2" s="1" customFormat="1" x14ac:dyDescent="0.25">
      <c r="B247" s="3"/>
    </row>
    <row r="248" spans="2:2" s="1" customFormat="1" x14ac:dyDescent="0.25">
      <c r="B248" s="3"/>
    </row>
    <row r="249" spans="2:2" s="1" customFormat="1" x14ac:dyDescent="0.25">
      <c r="B249" s="3"/>
    </row>
    <row r="250" spans="2:2" s="1" customFormat="1" x14ac:dyDescent="0.25">
      <c r="B250" s="3"/>
    </row>
    <row r="251" spans="2:2" s="1" customFormat="1" x14ac:dyDescent="0.25">
      <c r="B251" s="3"/>
    </row>
    <row r="252" spans="2:2" s="1" customFormat="1" x14ac:dyDescent="0.25">
      <c r="B252" s="3"/>
    </row>
    <row r="253" spans="2:2" s="1" customFormat="1" x14ac:dyDescent="0.25">
      <c r="B253" s="3"/>
    </row>
    <row r="254" spans="2:2" s="1" customFormat="1" x14ac:dyDescent="0.25">
      <c r="B254" s="3"/>
    </row>
    <row r="255" spans="2:2" s="1" customFormat="1" x14ac:dyDescent="0.25">
      <c r="B255" s="3"/>
    </row>
    <row r="256" spans="2:2" s="1" customFormat="1" x14ac:dyDescent="0.25">
      <c r="B256" s="3"/>
    </row>
    <row r="257" spans="2:2" s="1" customFormat="1" x14ac:dyDescent="0.25">
      <c r="B257" s="3"/>
    </row>
    <row r="258" spans="2:2" s="1" customFormat="1" x14ac:dyDescent="0.25">
      <c r="B258" s="3"/>
    </row>
    <row r="259" spans="2:2" s="1" customFormat="1" x14ac:dyDescent="0.25">
      <c r="B259" s="3"/>
    </row>
    <row r="260" spans="2:2" s="1" customFormat="1" x14ac:dyDescent="0.25">
      <c r="B260" s="3"/>
    </row>
    <row r="261" spans="2:2" s="1" customFormat="1" x14ac:dyDescent="0.25">
      <c r="B261" s="3"/>
    </row>
    <row r="262" spans="2:2" s="1" customFormat="1" x14ac:dyDescent="0.25">
      <c r="B262" s="3"/>
    </row>
    <row r="263" spans="2:2" s="1" customFormat="1" x14ac:dyDescent="0.25">
      <c r="B263" s="3"/>
    </row>
    <row r="264" spans="2:2" s="1" customFormat="1" x14ac:dyDescent="0.25">
      <c r="B264" s="3"/>
    </row>
    <row r="265" spans="2:2" s="1" customFormat="1" x14ac:dyDescent="0.25">
      <c r="B265" s="3"/>
    </row>
    <row r="266" spans="2:2" s="1" customFormat="1" x14ac:dyDescent="0.25">
      <c r="B266" s="3"/>
    </row>
    <row r="267" spans="2:2" s="1" customFormat="1" x14ac:dyDescent="0.25">
      <c r="B267" s="3"/>
    </row>
    <row r="268" spans="2:2" s="1" customFormat="1" x14ac:dyDescent="0.25">
      <c r="B268" s="3"/>
    </row>
    <row r="269" spans="2:2" s="1" customFormat="1" x14ac:dyDescent="0.25">
      <c r="B269" s="3"/>
    </row>
    <row r="270" spans="2:2" s="1" customFormat="1" x14ac:dyDescent="0.25">
      <c r="B270" s="3"/>
    </row>
    <row r="271" spans="2:2" s="1" customFormat="1" x14ac:dyDescent="0.25">
      <c r="B271" s="3"/>
    </row>
    <row r="272" spans="2:2" s="1" customFormat="1" x14ac:dyDescent="0.25">
      <c r="B272" s="3"/>
    </row>
    <row r="273" spans="2:2" s="1" customFormat="1" x14ac:dyDescent="0.25">
      <c r="B273" s="3"/>
    </row>
    <row r="274" spans="2:2" s="1" customFormat="1" x14ac:dyDescent="0.25">
      <c r="B274" s="3"/>
    </row>
    <row r="275" spans="2:2" s="1" customFormat="1" x14ac:dyDescent="0.25">
      <c r="B275" s="3"/>
    </row>
    <row r="276" spans="2:2" s="1" customFormat="1" x14ac:dyDescent="0.25">
      <c r="B276" s="3"/>
    </row>
    <row r="277" spans="2:2" s="1" customFormat="1" x14ac:dyDescent="0.25">
      <c r="B277" s="3"/>
    </row>
    <row r="278" spans="2:2" s="1" customFormat="1" x14ac:dyDescent="0.25">
      <c r="B278" s="3"/>
    </row>
    <row r="279" spans="2:2" s="1" customFormat="1" x14ac:dyDescent="0.25">
      <c r="B279" s="3"/>
    </row>
    <row r="280" spans="2:2" s="1" customFormat="1" x14ac:dyDescent="0.25">
      <c r="B280" s="3"/>
    </row>
    <row r="281" spans="2:2" s="1" customFormat="1" x14ac:dyDescent="0.25">
      <c r="B281" s="3"/>
    </row>
    <row r="282" spans="2:2" s="1" customFormat="1" x14ac:dyDescent="0.25">
      <c r="B282" s="3"/>
    </row>
    <row r="283" spans="2:2" s="1" customFormat="1" x14ac:dyDescent="0.25">
      <c r="B283" s="3"/>
    </row>
    <row r="284" spans="2:2" s="1" customFormat="1" x14ac:dyDescent="0.25">
      <c r="B284" s="3"/>
    </row>
    <row r="285" spans="2:2" s="1" customFormat="1" x14ac:dyDescent="0.25">
      <c r="B285" s="3"/>
    </row>
    <row r="286" spans="2:2" s="1" customFormat="1" x14ac:dyDescent="0.25">
      <c r="B286" s="3"/>
    </row>
    <row r="287" spans="2:2" s="1" customFormat="1" x14ac:dyDescent="0.25">
      <c r="B287" s="3"/>
    </row>
    <row r="288" spans="2:2" s="1" customFormat="1" x14ac:dyDescent="0.25">
      <c r="B288" s="3"/>
    </row>
    <row r="289" spans="2:2" s="1" customFormat="1" x14ac:dyDescent="0.25">
      <c r="B289" s="3"/>
    </row>
    <row r="290" spans="2:2" s="1" customFormat="1" x14ac:dyDescent="0.25">
      <c r="B290" s="3"/>
    </row>
    <row r="291" spans="2:2" s="1" customFormat="1" x14ac:dyDescent="0.25">
      <c r="B291" s="3"/>
    </row>
    <row r="292" spans="2:2" s="1" customFormat="1" x14ac:dyDescent="0.25">
      <c r="B292" s="3"/>
    </row>
    <row r="293" spans="2:2" s="1" customFormat="1" x14ac:dyDescent="0.25">
      <c r="B293" s="3"/>
    </row>
    <row r="294" spans="2:2" s="1" customFormat="1" x14ac:dyDescent="0.25">
      <c r="B294" s="3"/>
    </row>
    <row r="295" spans="2:2" s="1" customFormat="1" x14ac:dyDescent="0.25">
      <c r="B295" s="3"/>
    </row>
    <row r="296" spans="2:2" s="1" customFormat="1" x14ac:dyDescent="0.25">
      <c r="B296" s="3"/>
    </row>
    <row r="297" spans="2:2" s="1" customFormat="1" x14ac:dyDescent="0.25">
      <c r="B297" s="3"/>
    </row>
    <row r="298" spans="2:2" s="1" customFormat="1" x14ac:dyDescent="0.25">
      <c r="B298" s="3"/>
    </row>
    <row r="299" spans="2:2" s="1" customFormat="1" x14ac:dyDescent="0.25">
      <c r="B299" s="3"/>
    </row>
    <row r="300" spans="2:2" s="1" customFormat="1" x14ac:dyDescent="0.25">
      <c r="B300" s="3"/>
    </row>
    <row r="301" spans="2:2" s="1" customFormat="1" x14ac:dyDescent="0.25">
      <c r="B301" s="3"/>
    </row>
    <row r="302" spans="2:2" s="1" customFormat="1" x14ac:dyDescent="0.25">
      <c r="B302" s="3"/>
    </row>
    <row r="303" spans="2:2" s="1" customFormat="1" x14ac:dyDescent="0.25">
      <c r="B303" s="3"/>
    </row>
    <row r="304" spans="2:2" s="1" customFormat="1" x14ac:dyDescent="0.25">
      <c r="B304" s="3"/>
    </row>
    <row r="305" spans="2:2" s="1" customFormat="1" x14ac:dyDescent="0.25">
      <c r="B305" s="3"/>
    </row>
    <row r="306" spans="2:2" s="1" customFormat="1" x14ac:dyDescent="0.25">
      <c r="B306" s="3"/>
    </row>
    <row r="307" spans="2:2" s="1" customFormat="1" x14ac:dyDescent="0.25">
      <c r="B307" s="3"/>
    </row>
    <row r="308" spans="2:2" s="1" customFormat="1" x14ac:dyDescent="0.25">
      <c r="B308" s="3"/>
    </row>
    <row r="309" spans="2:2" s="1" customFormat="1" x14ac:dyDescent="0.25">
      <c r="B309" s="3"/>
    </row>
    <row r="310" spans="2:2" s="1" customFormat="1" x14ac:dyDescent="0.25">
      <c r="B310" s="3"/>
    </row>
    <row r="311" spans="2:2" s="1" customFormat="1" x14ac:dyDescent="0.25">
      <c r="B311" s="3"/>
    </row>
    <row r="312" spans="2:2" s="1" customFormat="1" x14ac:dyDescent="0.25">
      <c r="B312" s="3"/>
    </row>
    <row r="313" spans="2:2" s="1" customFormat="1" x14ac:dyDescent="0.25">
      <c r="B313" s="3"/>
    </row>
    <row r="314" spans="2:2" s="1" customFormat="1" x14ac:dyDescent="0.25">
      <c r="B314" s="3"/>
    </row>
    <row r="315" spans="2:2" s="1" customFormat="1" x14ac:dyDescent="0.25">
      <c r="B315" s="3"/>
    </row>
    <row r="316" spans="2:2" s="1" customFormat="1" x14ac:dyDescent="0.25">
      <c r="B316" s="3"/>
    </row>
    <row r="317" spans="2:2" s="1" customFormat="1" x14ac:dyDescent="0.25">
      <c r="B317" s="3"/>
    </row>
    <row r="318" spans="2:2" s="1" customFormat="1" x14ac:dyDescent="0.25">
      <c r="B318" s="3"/>
    </row>
    <row r="319" spans="2:2" s="1" customFormat="1" x14ac:dyDescent="0.25">
      <c r="B319" s="3"/>
    </row>
    <row r="320" spans="2:2" s="1" customFormat="1" x14ac:dyDescent="0.25">
      <c r="B320" s="3"/>
    </row>
    <row r="321" spans="2:2" s="1" customFormat="1" x14ac:dyDescent="0.25">
      <c r="B321" s="3"/>
    </row>
    <row r="322" spans="2:2" s="1" customFormat="1" x14ac:dyDescent="0.25">
      <c r="B322" s="3"/>
    </row>
    <row r="323" spans="2:2" s="1" customFormat="1" x14ac:dyDescent="0.25">
      <c r="B323" s="3"/>
    </row>
    <row r="324" spans="2:2" s="1" customFormat="1" x14ac:dyDescent="0.25">
      <c r="B324" s="3"/>
    </row>
    <row r="325" spans="2:2" s="1" customFormat="1" x14ac:dyDescent="0.25">
      <c r="B325" s="3"/>
    </row>
    <row r="326" spans="2:2" s="1" customFormat="1" x14ac:dyDescent="0.25">
      <c r="B326" s="3"/>
    </row>
    <row r="327" spans="2:2" s="1" customFormat="1" x14ac:dyDescent="0.25">
      <c r="B327" s="3"/>
    </row>
    <row r="328" spans="2:2" s="1" customFormat="1" x14ac:dyDescent="0.25">
      <c r="B328" s="3"/>
    </row>
    <row r="329" spans="2:2" s="1" customFormat="1" x14ac:dyDescent="0.25">
      <c r="B329" s="3"/>
    </row>
    <row r="330" spans="2:2" s="1" customFormat="1" x14ac:dyDescent="0.25">
      <c r="B330" s="3"/>
    </row>
    <row r="331" spans="2:2" s="1" customFormat="1" x14ac:dyDescent="0.25">
      <c r="B331" s="3"/>
    </row>
    <row r="332" spans="2:2" s="1" customFormat="1" x14ac:dyDescent="0.25">
      <c r="B332" s="3"/>
    </row>
    <row r="333" spans="2:2" s="1" customFormat="1" x14ac:dyDescent="0.25">
      <c r="B333" s="3"/>
    </row>
    <row r="334" spans="2:2" s="1" customFormat="1" x14ac:dyDescent="0.25">
      <c r="B334" s="3"/>
    </row>
    <row r="335" spans="2:2" s="1" customFormat="1" x14ac:dyDescent="0.25">
      <c r="B335" s="3"/>
    </row>
    <row r="336" spans="2:2" s="1" customFormat="1" x14ac:dyDescent="0.25">
      <c r="B336" s="3"/>
    </row>
    <row r="337" spans="2:2" s="1" customFormat="1" x14ac:dyDescent="0.25">
      <c r="B337" s="3"/>
    </row>
    <row r="338" spans="2:2" s="1" customFormat="1" x14ac:dyDescent="0.25">
      <c r="B338" s="3"/>
    </row>
    <row r="339" spans="2:2" s="1" customFormat="1" x14ac:dyDescent="0.25">
      <c r="B339" s="3"/>
    </row>
    <row r="340" spans="2:2" s="1" customFormat="1" x14ac:dyDescent="0.25">
      <c r="B340" s="3"/>
    </row>
    <row r="341" spans="2:2" s="1" customFormat="1" x14ac:dyDescent="0.25">
      <c r="B341" s="3"/>
    </row>
    <row r="342" spans="2:2" s="1" customFormat="1" x14ac:dyDescent="0.25">
      <c r="B342" s="3"/>
    </row>
    <row r="343" spans="2:2" s="1" customFormat="1" x14ac:dyDescent="0.25">
      <c r="B343" s="3"/>
    </row>
    <row r="344" spans="2:2" s="1" customFormat="1" x14ac:dyDescent="0.25">
      <c r="B344" s="3"/>
    </row>
    <row r="345" spans="2:2" s="1" customFormat="1" x14ac:dyDescent="0.25">
      <c r="B345" s="3"/>
    </row>
  </sheetData>
  <sheetProtection password="EDDE" sheet="1" objects="1" scenarios="1" selectLockedCells="1"/>
  <mergeCells count="51">
    <mergeCell ref="D53:G53"/>
    <mergeCell ref="C153:E153"/>
    <mergeCell ref="C165:E165"/>
    <mergeCell ref="C172:E172"/>
    <mergeCell ref="E113:E114"/>
    <mergeCell ref="C100:E100"/>
    <mergeCell ref="C117:D117"/>
    <mergeCell ref="B12:G12"/>
    <mergeCell ref="B11:G11"/>
    <mergeCell ref="B13:G13"/>
    <mergeCell ref="C36:M36"/>
    <mergeCell ref="D15:G15"/>
    <mergeCell ref="D16:G16"/>
    <mergeCell ref="D17:G17"/>
    <mergeCell ref="D18:G18"/>
    <mergeCell ref="D19:G19"/>
    <mergeCell ref="C23:C28"/>
    <mergeCell ref="C22:M22"/>
    <mergeCell ref="D20:G20"/>
    <mergeCell ref="C204:D204"/>
    <mergeCell ref="D23:M28"/>
    <mergeCell ref="C95:E95"/>
    <mergeCell ref="C81:G81"/>
    <mergeCell ref="C140:E140"/>
    <mergeCell ref="C135:E135"/>
    <mergeCell ref="C90:E90"/>
    <mergeCell ref="C180:E180"/>
    <mergeCell ref="C29:C34"/>
    <mergeCell ref="D29:M34"/>
    <mergeCell ref="C68:E68"/>
    <mergeCell ref="C113:C114"/>
    <mergeCell ref="D113:D114"/>
    <mergeCell ref="C191:E191"/>
    <mergeCell ref="C197:E197"/>
    <mergeCell ref="D52:G52"/>
    <mergeCell ref="D4:J4"/>
    <mergeCell ref="D56:F56"/>
    <mergeCell ref="G56:I56"/>
    <mergeCell ref="C55:I55"/>
    <mergeCell ref="C56:C57"/>
    <mergeCell ref="D37:M46"/>
    <mergeCell ref="C37:C46"/>
    <mergeCell ref="D47:M51"/>
    <mergeCell ref="C47:C51"/>
    <mergeCell ref="B6:G6"/>
    <mergeCell ref="B37:B46"/>
    <mergeCell ref="B47:B51"/>
    <mergeCell ref="B7:G7"/>
    <mergeCell ref="B8:G8"/>
    <mergeCell ref="B9:G9"/>
    <mergeCell ref="B10:G10"/>
  </mergeCells>
  <dataValidations xWindow="977" yWindow="362" count="1">
    <dataValidation allowBlank="1" showInputMessage="1" showErrorMessage="1" prompt="e.g. 19/AP/0001" sqref="H15"/>
  </dataValidations>
  <pageMargins left="0.7" right="0.7" top="0.75" bottom="0.75" header="0.3" footer="0.3"/>
  <pageSetup paperSize="9" orientation="portrait" r:id="rId1"/>
  <ignoredErrors>
    <ignoredError sqref="D66 G115 K110:K112 K58:K64 G66 M110:N112 K114:K115 M114:N115 D169 D174 M103:N108 K103:K108 K101 D64:I64 E142 D144:E144 K70:K72" unlockedFormula="1"/>
  </ignoredError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O16"/>
  <sheetViews>
    <sheetView topLeftCell="A7" workbookViewId="0">
      <selection sqref="A1:XFD6"/>
    </sheetView>
  </sheetViews>
  <sheetFormatPr defaultRowHeight="15" x14ac:dyDescent="0.25"/>
  <cols>
    <col min="1" max="1" width="14.85546875" customWidth="1"/>
    <col min="2" max="2" width="14.5703125" customWidth="1"/>
    <col min="3" max="3" width="13.5703125" customWidth="1"/>
    <col min="4" max="4" width="13.85546875" customWidth="1"/>
    <col min="5" max="7" width="13.5703125" customWidth="1"/>
    <col min="8" max="8" width="12" customWidth="1"/>
    <col min="9" max="9" width="12.42578125" customWidth="1"/>
    <col min="10" max="10" width="13" customWidth="1"/>
    <col min="11" max="14" width="11.85546875" customWidth="1"/>
    <col min="15" max="15" width="12.28515625" customWidth="1"/>
    <col min="16" max="16" width="13.7109375" customWidth="1"/>
    <col min="17" max="17" width="12.5703125" customWidth="1"/>
    <col min="18" max="18" width="15.140625" customWidth="1"/>
    <col min="19" max="19" width="15.7109375" customWidth="1"/>
    <col min="20" max="20" width="14.42578125" customWidth="1"/>
    <col min="21" max="21" width="13.5703125" customWidth="1"/>
    <col min="22" max="22" width="14.42578125" customWidth="1"/>
    <col min="23" max="23" width="13.5703125" customWidth="1"/>
    <col min="24" max="24" width="13.140625" customWidth="1"/>
    <col min="25" max="25" width="14.7109375" customWidth="1"/>
    <col min="26" max="27" width="10.42578125" customWidth="1"/>
    <col min="28" max="28" width="12.140625" customWidth="1"/>
    <col min="29" max="32" width="11.85546875" customWidth="1"/>
    <col min="33" max="33" width="11.28515625" customWidth="1"/>
    <col min="34" max="34" width="11.5703125" customWidth="1"/>
    <col min="35" max="35" width="13.5703125" customWidth="1"/>
    <col min="36" max="37" width="10.85546875" customWidth="1"/>
    <col min="38" max="39" width="13.42578125" customWidth="1"/>
    <col min="40" max="40" width="15.5703125" customWidth="1"/>
    <col min="41" max="41" width="14.5703125" customWidth="1"/>
    <col min="42" max="45" width="13.42578125" customWidth="1"/>
    <col min="48" max="48" width="11.85546875" customWidth="1"/>
    <col min="73" max="73" width="11.7109375" customWidth="1"/>
    <col min="74" max="74" width="12.7109375" customWidth="1"/>
    <col min="75" max="75" width="13.5703125" customWidth="1"/>
    <col min="76" max="76" width="12" customWidth="1"/>
    <col min="77" max="77" width="12.140625" customWidth="1"/>
    <col min="78" max="78" width="11.85546875" customWidth="1"/>
    <col min="79" max="79" width="15.28515625" customWidth="1"/>
    <col min="84" max="84" width="11.28515625" customWidth="1"/>
  </cols>
  <sheetData>
    <row r="1" spans="1:93" s="115" customFormat="1" ht="85.5" hidden="1" customHeight="1" x14ac:dyDescent="0.25">
      <c r="A1" s="112" t="s">
        <v>157</v>
      </c>
      <c r="B1" s="112" t="s">
        <v>157</v>
      </c>
      <c r="C1" s="112" t="s">
        <v>157</v>
      </c>
      <c r="D1" s="112" t="s">
        <v>157</v>
      </c>
      <c r="E1" s="112" t="s">
        <v>157</v>
      </c>
      <c r="F1" s="112" t="s">
        <v>229</v>
      </c>
      <c r="G1" s="112" t="s">
        <v>230</v>
      </c>
      <c r="H1" s="112" t="s">
        <v>53</v>
      </c>
      <c r="I1" s="112" t="s">
        <v>243</v>
      </c>
      <c r="J1" s="112" t="s">
        <v>244</v>
      </c>
      <c r="K1" s="112" t="s">
        <v>246</v>
      </c>
      <c r="L1" s="112" t="s">
        <v>247</v>
      </c>
      <c r="M1" s="112" t="s">
        <v>248</v>
      </c>
      <c r="N1" s="112" t="s">
        <v>245</v>
      </c>
      <c r="O1" s="112" t="s">
        <v>157</v>
      </c>
      <c r="P1" s="112" t="s">
        <v>157</v>
      </c>
      <c r="Q1" s="112" t="s">
        <v>54</v>
      </c>
      <c r="R1" s="112" t="s">
        <v>55</v>
      </c>
      <c r="S1" s="112" t="s">
        <v>56</v>
      </c>
      <c r="T1" s="112" t="s">
        <v>157</v>
      </c>
      <c r="U1" s="112" t="s">
        <v>157</v>
      </c>
      <c r="V1" s="112" t="s">
        <v>157</v>
      </c>
      <c r="W1" s="112" t="s">
        <v>157</v>
      </c>
      <c r="X1" s="112" t="s">
        <v>157</v>
      </c>
      <c r="Y1" s="112" t="s">
        <v>157</v>
      </c>
      <c r="Z1" s="112" t="s">
        <v>57</v>
      </c>
      <c r="AA1" s="112" t="s">
        <v>233</v>
      </c>
      <c r="AB1" s="112" t="s">
        <v>58</v>
      </c>
      <c r="AC1" s="112" t="s">
        <v>59</v>
      </c>
      <c r="AD1" s="112" t="s">
        <v>158</v>
      </c>
      <c r="AE1" s="112" t="s">
        <v>160</v>
      </c>
      <c r="AF1" s="112" t="s">
        <v>161</v>
      </c>
      <c r="AG1" s="112" t="s">
        <v>79</v>
      </c>
      <c r="AH1" s="112" t="s">
        <v>259</v>
      </c>
      <c r="AI1" s="113" t="s">
        <v>80</v>
      </c>
      <c r="AJ1" s="113" t="s">
        <v>81</v>
      </c>
      <c r="AK1" s="113" t="s">
        <v>260</v>
      </c>
      <c r="AL1" s="113" t="s">
        <v>82</v>
      </c>
      <c r="AM1" s="113" t="s">
        <v>258</v>
      </c>
      <c r="AN1" s="113" t="s">
        <v>252</v>
      </c>
      <c r="AO1" s="113" t="s">
        <v>253</v>
      </c>
      <c r="AP1" s="113" t="s">
        <v>254</v>
      </c>
      <c r="AQ1" s="113" t="s">
        <v>255</v>
      </c>
      <c r="AR1" s="113" t="s">
        <v>256</v>
      </c>
      <c r="AS1" s="113" t="s">
        <v>257</v>
      </c>
      <c r="AT1" s="112" t="s">
        <v>60</v>
      </c>
      <c r="AU1" s="112" t="s">
        <v>61</v>
      </c>
      <c r="AV1" s="112" t="s">
        <v>62</v>
      </c>
      <c r="AW1" s="112" t="s">
        <v>63</v>
      </c>
      <c r="AX1" s="112" t="s">
        <v>64</v>
      </c>
      <c r="AY1" s="112" t="s">
        <v>65</v>
      </c>
      <c r="AZ1" s="112" t="s">
        <v>66</v>
      </c>
      <c r="BA1" s="112" t="s">
        <v>162</v>
      </c>
      <c r="BB1" s="112" t="s">
        <v>163</v>
      </c>
      <c r="BC1" s="112" t="s">
        <v>67</v>
      </c>
      <c r="BD1" s="112" t="s">
        <v>68</v>
      </c>
      <c r="BE1" s="112" t="s">
        <v>164</v>
      </c>
      <c r="BF1" s="112" t="s">
        <v>165</v>
      </c>
      <c r="BG1" s="112" t="s">
        <v>69</v>
      </c>
      <c r="BH1" s="112" t="s">
        <v>70</v>
      </c>
      <c r="BI1" s="112" t="s">
        <v>71</v>
      </c>
      <c r="BJ1" s="112" t="s">
        <v>72</v>
      </c>
      <c r="BK1" s="112" t="s">
        <v>166</v>
      </c>
      <c r="BL1" s="112" t="s">
        <v>167</v>
      </c>
      <c r="BM1" s="112" t="s">
        <v>168</v>
      </c>
      <c r="BN1" s="112" t="s">
        <v>171</v>
      </c>
      <c r="BO1" s="112" t="s">
        <v>169</v>
      </c>
      <c r="BP1" s="112" t="s">
        <v>170</v>
      </c>
      <c r="BQ1" s="112" t="s">
        <v>73</v>
      </c>
      <c r="BR1" s="112" t="s">
        <v>74</v>
      </c>
      <c r="BS1" s="112" t="s">
        <v>75</v>
      </c>
      <c r="BT1" s="112" t="s">
        <v>76</v>
      </c>
      <c r="BU1" s="112" t="s">
        <v>149</v>
      </c>
      <c r="BV1" s="112" t="s">
        <v>150</v>
      </c>
      <c r="BW1" s="112" t="s">
        <v>151</v>
      </c>
      <c r="BX1" s="112" t="s">
        <v>152</v>
      </c>
      <c r="BY1" s="112" t="s">
        <v>153</v>
      </c>
      <c r="BZ1" s="112" t="s">
        <v>154</v>
      </c>
      <c r="CA1" s="112" t="s">
        <v>155</v>
      </c>
      <c r="CB1" s="112" t="s">
        <v>77</v>
      </c>
      <c r="CC1" s="112" t="s">
        <v>78</v>
      </c>
      <c r="CD1" s="112" t="s">
        <v>159</v>
      </c>
      <c r="CE1" s="114" t="s">
        <v>173</v>
      </c>
      <c r="CF1" s="114" t="s">
        <v>174</v>
      </c>
      <c r="CG1" s="114" t="s">
        <v>175</v>
      </c>
      <c r="CH1" s="114" t="s">
        <v>226</v>
      </c>
      <c r="CI1" s="114" t="s">
        <v>227</v>
      </c>
      <c r="CJ1" s="114" t="s">
        <v>238</v>
      </c>
      <c r="CK1" s="114" t="s">
        <v>236</v>
      </c>
      <c r="CL1" s="114" t="s">
        <v>228</v>
      </c>
      <c r="CM1" s="114" t="s">
        <v>224</v>
      </c>
      <c r="CN1" s="114" t="s">
        <v>225</v>
      </c>
      <c r="CO1" s="114" t="s">
        <v>223</v>
      </c>
    </row>
    <row r="2" spans="1:93" s="107" customFormat="1" ht="24.75" hidden="1" customHeight="1" x14ac:dyDescent="0.25">
      <c r="F2" s="121" t="str">
        <f>'SCHEDULE OF DEVELOPMENT'!D205</f>
        <v>Yes or No</v>
      </c>
      <c r="G2" s="121" t="str">
        <f>'SCHEDULE OF DEVELOPMENT'!D206</f>
        <v>e.g. 1 phase, 2 phases</v>
      </c>
      <c r="H2" s="107" t="str">
        <f>'SCHEDULE OF DEVELOPMENT'!D20</f>
        <v>e.g. OKR 10</v>
      </c>
      <c r="I2" s="121" t="str">
        <f>'SCHEDULE OF DEVELOPMENT'!D207</f>
        <v>e.g. 3 years</v>
      </c>
      <c r="J2" s="121" t="str">
        <f>'SCHEDULE OF DEVELOPMENT'!D208</f>
        <v>e.g. Q1, 2020</v>
      </c>
      <c r="K2" s="121" t="str">
        <f>'SCHEDULE OF DEVELOPMENT'!D209</f>
        <v>e.g. 2023</v>
      </c>
      <c r="L2" s="107" t="str">
        <f>'SCHEDULE OF DEVELOPMENT'!D210</f>
        <v>e.g. 5 years</v>
      </c>
      <c r="M2" s="107" t="str">
        <f>'SCHEDULE OF DEVELOPMENT'!D211</f>
        <v>e.g. Q1, 2023</v>
      </c>
      <c r="N2" s="107" t="str">
        <f>'SCHEDULE OF DEVELOPMENT'!D212</f>
        <v>e.g. 2028</v>
      </c>
      <c r="Q2" s="107" t="str">
        <f>'SCHEDULE OF DEVELOPMENT'!D15</f>
        <v>e.g. 19/AP/0001</v>
      </c>
      <c r="R2" s="107" t="str">
        <f>'SCHEDULE OF DEVELOPMENT'!D16</f>
        <v>Enter site address here.</v>
      </c>
      <c r="S2" s="107" t="str">
        <f>'SCHEDULE OF DEVELOPMENT'!D23</f>
        <v>Enter the current description of the scheme.</v>
      </c>
      <c r="Z2" s="107">
        <f>'SCHEDULE OF DEVELOPMENT'!G66</f>
        <v>0</v>
      </c>
      <c r="AA2" s="107">
        <f>'SCHEDULE OF DEVELOPMENT'!E92</f>
        <v>0</v>
      </c>
      <c r="AB2" s="107">
        <f>'SCHEDULE OF DEVELOPMENT'!E115</f>
        <v>0</v>
      </c>
      <c r="AC2" s="107">
        <f>'SCHEDULE OF DEVELOPMENT'!E97</f>
        <v>0</v>
      </c>
      <c r="AD2" s="107">
        <f>'SCHEDULE OF DEVELOPMENT'!E98</f>
        <v>0</v>
      </c>
      <c r="AE2" s="107">
        <f>'SCHEDULE OF DEVELOPMENT'!E137</f>
        <v>0</v>
      </c>
      <c r="AF2" s="107">
        <f>'SCHEDULE OF DEVELOPMENT'!E138</f>
        <v>0</v>
      </c>
      <c r="AG2" s="107">
        <f>'SCHEDULE OF DEVELOPMENT'!F88</f>
        <v>0</v>
      </c>
      <c r="AH2" s="107">
        <f>'SCHEDULE OF DEVELOPMENT'!I64+'SCHEDULE OF DEVELOPMENT'!H64</f>
        <v>0</v>
      </c>
      <c r="AI2" s="122">
        <f>'SCHEDULE OF DEVELOPMENT'!G88</f>
        <v>0</v>
      </c>
      <c r="AJ2" s="123">
        <f>IFERROR((100/'SCHEDULE OF DEVELOPMENT'!G66)*('SCHEDULE OF DEVELOPMENT'!H64),0)</f>
        <v>0</v>
      </c>
      <c r="AK2" s="123">
        <f>'SCHEDULE OF DEVELOPMENT'!H64</f>
        <v>0</v>
      </c>
      <c r="AL2" s="123">
        <f>IFERROR((100/'SCHEDULE OF DEVELOPMENT'!G66)*('SCHEDULE OF DEVELOPMENT'!I64),0)</f>
        <v>0</v>
      </c>
      <c r="AM2" s="123">
        <f>'SCHEDULE OF DEVELOPMENT'!E76</f>
        <v>0</v>
      </c>
      <c r="AN2" s="123">
        <f>'SCHEDULE OF DEVELOPMENT'!E73</f>
        <v>0</v>
      </c>
      <c r="AO2" s="123">
        <f>'SCHEDULE OF DEVELOPMENT'!E74</f>
        <v>0</v>
      </c>
      <c r="AP2" s="123">
        <f>'SCHEDULE OF DEVELOPMENT'!E75</f>
        <v>0</v>
      </c>
      <c r="AQ2" s="123">
        <f>'SCHEDULE OF DEVELOPMENT'!E76</f>
        <v>0</v>
      </c>
      <c r="AR2" s="123">
        <f>'SCHEDULE OF DEVELOPMENT'!E77</f>
        <v>0</v>
      </c>
      <c r="AS2" s="123">
        <f>'SCHEDULE OF DEVELOPMENT'!E78</f>
        <v>0</v>
      </c>
      <c r="AT2" s="107">
        <f>'SCHEDULE OF DEVELOPMENT'!D130</f>
        <v>0</v>
      </c>
      <c r="AU2" s="107">
        <f>'SCHEDULE OF DEVELOPMENT'!E115</f>
        <v>0</v>
      </c>
      <c r="AV2" s="107">
        <f>'SCHEDULE OF DEVELOPMENT'!E133</f>
        <v>0</v>
      </c>
      <c r="AW2" s="107">
        <f>'SCHEDULE OF DEVELOPMENT'!D119</f>
        <v>0</v>
      </c>
      <c r="AY2" s="107">
        <f>'SCHEDULE OF DEVELOPMENT'!D120</f>
        <v>0</v>
      </c>
      <c r="BA2" s="107">
        <f>'SCHEDULE OF DEVELOPMENT'!D121</f>
        <v>0</v>
      </c>
      <c r="BC2" s="107">
        <f>'SCHEDULE OF DEVELOPMENT'!D122</f>
        <v>0</v>
      </c>
      <c r="BE2" s="107">
        <f>'SCHEDULE OF DEVELOPMENT'!D123</f>
        <v>0</v>
      </c>
      <c r="BG2" s="107">
        <f>'SCHEDULE OF DEVELOPMENT'!D124</f>
        <v>0</v>
      </c>
      <c r="BI2" s="107">
        <f>'SCHEDULE OF DEVELOPMENT'!D120+'SCHEDULE OF DEVELOPMENT'!D121+'SCHEDULE OF DEVELOPMENT'!D122+'SCHEDULE OF DEVELOPMENT'!D123+'SCHEDULE OF DEVELOPMENT'!D124</f>
        <v>0</v>
      </c>
      <c r="BK2" s="107">
        <f>'SCHEDULE OF DEVELOPMENT'!D125</f>
        <v>0</v>
      </c>
      <c r="BM2" s="107">
        <f>'SCHEDULE OF DEVELOPMENT'!D126</f>
        <v>0</v>
      </c>
      <c r="BO2" s="107">
        <f>'SCHEDULE OF DEVELOPMENT'!D127</f>
        <v>0</v>
      </c>
      <c r="BQ2" s="107">
        <f>'SCHEDULE OF DEVELOPMENT'!D128</f>
        <v>0</v>
      </c>
      <c r="BS2" s="107">
        <f>'SCHEDULE OF DEVELOPMENT'!E193</f>
        <v>0</v>
      </c>
      <c r="BT2" s="107">
        <f>'SCHEDULE OF DEVELOPMENT'!E194</f>
        <v>0</v>
      </c>
      <c r="BU2" s="107">
        <f>'SCHEDULE OF DEVELOPMENT'!E143</f>
        <v>0</v>
      </c>
      <c r="BV2" s="107">
        <f>'SCHEDULE OF DEVELOPMENT'!E145</f>
        <v>0</v>
      </c>
      <c r="BW2" s="121" t="str">
        <f>'SCHEDULE OF DEVELOPMENT'!E146</f>
        <v>Enter unit sizes here</v>
      </c>
      <c r="BX2" s="121" t="str">
        <f>'SCHEDULE OF DEVELOPMENT'!E147</f>
        <v>Enter use class here</v>
      </c>
      <c r="BY2" s="121" t="str">
        <f>'SCHEDULE OF DEVELOPMENT'!E151</f>
        <v>Enter name here</v>
      </c>
      <c r="BZ2" s="107">
        <f>'SCHEDULE OF DEVELOPMENT'!E148</f>
        <v>0</v>
      </c>
      <c r="CA2" s="107">
        <f>'SCHEDULE OF DEVELOPMENT'!E149</f>
        <v>0</v>
      </c>
      <c r="CB2" s="107" t="str">
        <f>'SCHEDULE OF DEVELOPMENT'!E199</f>
        <v>e.g. 100</v>
      </c>
      <c r="CC2" s="107" t="str">
        <f>'SCHEDULE OF DEVELOPMENT'!E200</f>
        <v>e.g. 33</v>
      </c>
      <c r="CD2" s="107" t="str">
        <f>'SCHEDULE OF DEVELOPMENT'!E201</f>
        <v>e.g. 5</v>
      </c>
      <c r="CE2" s="107">
        <f>'SCHEDULE OF DEVELOPMENT'!E162</f>
        <v>0</v>
      </c>
      <c r="CF2" s="107">
        <f>'SCHEDULE OF DEVELOPMENT'!E168</f>
        <v>0</v>
      </c>
      <c r="CG2" s="107">
        <f>'SCHEDULE OF DEVELOPMENT'!E176</f>
        <v>0</v>
      </c>
      <c r="CH2" s="107">
        <f>'SCHEDULE OF DEVELOPMENT'!E182</f>
        <v>0</v>
      </c>
      <c r="CI2" s="107">
        <f>'SCHEDULE OF DEVELOPMENT'!E183</f>
        <v>0</v>
      </c>
      <c r="CJ2" s="107">
        <f>'SCHEDULE OF DEVELOPMENT'!E184</f>
        <v>0</v>
      </c>
      <c r="CK2" s="107">
        <f>'SCHEDULE OF DEVELOPMENT'!E185</f>
        <v>0</v>
      </c>
      <c r="CL2" s="107">
        <f>'SCHEDULE OF DEVELOPMENT'!E186</f>
        <v>0</v>
      </c>
      <c r="CM2" s="107">
        <f>'SCHEDULE OF DEVELOPMENT'!E187</f>
        <v>0</v>
      </c>
      <c r="CN2" s="107">
        <f>'SCHEDULE OF DEVELOPMENT'!E188</f>
        <v>0</v>
      </c>
      <c r="CO2" s="107">
        <f>'SCHEDULE OF DEVELOPMENT'!E189</f>
        <v>0</v>
      </c>
    </row>
    <row r="3" spans="1:93" hidden="1" x14ac:dyDescent="0.25"/>
    <row r="4" spans="1:93" s="111" customFormat="1" ht="85.5" hidden="1" customHeight="1" x14ac:dyDescent="0.25">
      <c r="A4" s="108" t="s">
        <v>157</v>
      </c>
      <c r="B4" s="108" t="s">
        <v>157</v>
      </c>
      <c r="C4" s="108" t="s">
        <v>157</v>
      </c>
      <c r="D4" s="108" t="s">
        <v>157</v>
      </c>
      <c r="E4" s="110" t="s">
        <v>157</v>
      </c>
      <c r="F4" s="110"/>
      <c r="G4" s="110"/>
      <c r="H4" s="110" t="s">
        <v>53</v>
      </c>
      <c r="I4" s="110" t="s">
        <v>243</v>
      </c>
      <c r="J4" s="110" t="s">
        <v>244</v>
      </c>
      <c r="K4" s="110" t="s">
        <v>246</v>
      </c>
      <c r="L4" s="110" t="s">
        <v>247</v>
      </c>
      <c r="M4" s="110" t="s">
        <v>248</v>
      </c>
      <c r="N4" s="110" t="s">
        <v>245</v>
      </c>
      <c r="O4" s="110" t="s">
        <v>157</v>
      </c>
      <c r="P4" s="110" t="s">
        <v>157</v>
      </c>
      <c r="Q4" s="108" t="s">
        <v>54</v>
      </c>
      <c r="R4" s="108" t="s">
        <v>55</v>
      </c>
      <c r="S4" s="108" t="s">
        <v>56</v>
      </c>
      <c r="T4" s="108" t="s">
        <v>157</v>
      </c>
      <c r="U4" s="108" t="s">
        <v>157</v>
      </c>
      <c r="V4" s="108" t="s">
        <v>157</v>
      </c>
      <c r="W4" s="108" t="s">
        <v>157</v>
      </c>
      <c r="X4" s="108" t="s">
        <v>157</v>
      </c>
      <c r="Y4" s="108" t="s">
        <v>157</v>
      </c>
      <c r="Z4" s="108" t="s">
        <v>57</v>
      </c>
      <c r="AA4" s="108" t="s">
        <v>233</v>
      </c>
      <c r="AB4" s="108" t="s">
        <v>58</v>
      </c>
      <c r="AC4" s="108" t="s">
        <v>59</v>
      </c>
      <c r="AD4" s="108" t="s">
        <v>158</v>
      </c>
      <c r="AE4" s="108" t="s">
        <v>160</v>
      </c>
      <c r="AF4" s="108" t="s">
        <v>161</v>
      </c>
      <c r="AG4" s="108" t="s">
        <v>79</v>
      </c>
      <c r="AH4" s="108" t="s">
        <v>259</v>
      </c>
      <c r="AI4" s="109" t="s">
        <v>80</v>
      </c>
      <c r="AJ4" s="109" t="s">
        <v>81</v>
      </c>
      <c r="AK4" s="109" t="s">
        <v>260</v>
      </c>
      <c r="AL4" s="109" t="s">
        <v>82</v>
      </c>
      <c r="AM4" s="109" t="s">
        <v>258</v>
      </c>
      <c r="AN4" s="109" t="s">
        <v>252</v>
      </c>
      <c r="AO4" s="109" t="s">
        <v>253</v>
      </c>
      <c r="AP4" s="109" t="s">
        <v>254</v>
      </c>
      <c r="AQ4" s="109" t="s">
        <v>255</v>
      </c>
      <c r="AR4" s="109" t="s">
        <v>256</v>
      </c>
      <c r="AS4" s="109" t="s">
        <v>257</v>
      </c>
      <c r="AT4" s="108" t="s">
        <v>60</v>
      </c>
      <c r="AU4" s="108" t="s">
        <v>61</v>
      </c>
      <c r="AV4" s="108" t="s">
        <v>62</v>
      </c>
      <c r="AW4" s="108" t="s">
        <v>63</v>
      </c>
      <c r="AX4" s="108" t="s">
        <v>64</v>
      </c>
      <c r="AY4" s="108" t="s">
        <v>65</v>
      </c>
      <c r="AZ4" s="108" t="s">
        <v>66</v>
      </c>
      <c r="BA4" s="108" t="s">
        <v>162</v>
      </c>
      <c r="BB4" s="108" t="s">
        <v>163</v>
      </c>
      <c r="BC4" s="108" t="s">
        <v>67</v>
      </c>
      <c r="BD4" s="108" t="s">
        <v>68</v>
      </c>
      <c r="BE4" s="108" t="s">
        <v>164</v>
      </c>
      <c r="BF4" s="108" t="s">
        <v>165</v>
      </c>
      <c r="BG4" s="108" t="s">
        <v>69</v>
      </c>
      <c r="BH4" s="108" t="s">
        <v>70</v>
      </c>
      <c r="BI4" s="108" t="s">
        <v>71</v>
      </c>
      <c r="BJ4" s="108" t="s">
        <v>72</v>
      </c>
      <c r="BK4" s="108" t="s">
        <v>166</v>
      </c>
      <c r="BL4" s="108" t="s">
        <v>167</v>
      </c>
      <c r="BM4" s="108" t="s">
        <v>168</v>
      </c>
      <c r="BN4" s="108" t="s">
        <v>171</v>
      </c>
      <c r="BO4" s="108" t="s">
        <v>169</v>
      </c>
      <c r="BP4" s="108" t="s">
        <v>170</v>
      </c>
      <c r="BQ4" s="108" t="s">
        <v>73</v>
      </c>
      <c r="BR4" s="108" t="s">
        <v>74</v>
      </c>
      <c r="BS4" s="108" t="s">
        <v>75</v>
      </c>
      <c r="BT4" s="108" t="s">
        <v>76</v>
      </c>
      <c r="BU4" s="108" t="s">
        <v>149</v>
      </c>
      <c r="BV4" s="108" t="s">
        <v>150</v>
      </c>
      <c r="BW4" s="108" t="s">
        <v>151</v>
      </c>
      <c r="BX4" s="108" t="s">
        <v>152</v>
      </c>
      <c r="BY4" s="108" t="s">
        <v>153</v>
      </c>
      <c r="BZ4" s="108" t="s">
        <v>154</v>
      </c>
      <c r="CA4" s="108" t="s">
        <v>155</v>
      </c>
      <c r="CB4" s="108" t="s">
        <v>77</v>
      </c>
      <c r="CC4" s="108" t="s">
        <v>78</v>
      </c>
      <c r="CD4" s="108" t="s">
        <v>159</v>
      </c>
      <c r="CE4" s="110" t="s">
        <v>173</v>
      </c>
      <c r="CF4" s="110" t="s">
        <v>174</v>
      </c>
      <c r="CG4" s="110" t="s">
        <v>175</v>
      </c>
      <c r="CH4" s="111" t="s">
        <v>226</v>
      </c>
      <c r="CI4" s="111" t="s">
        <v>227</v>
      </c>
      <c r="CJ4" s="111" t="s">
        <v>238</v>
      </c>
      <c r="CK4" s="111" t="s">
        <v>236</v>
      </c>
      <c r="CL4" s="111" t="s">
        <v>228</v>
      </c>
      <c r="CM4" s="111" t="s">
        <v>224</v>
      </c>
      <c r="CN4" s="111" t="s">
        <v>225</v>
      </c>
      <c r="CO4" s="111" t="s">
        <v>223</v>
      </c>
    </row>
    <row r="5" spans="1:93" s="107" customFormat="1" ht="24.75" hidden="1" customHeight="1" x14ac:dyDescent="0.25">
      <c r="F5" s="121" t="str">
        <f>'SCHEDULE OF DEVELOPMENT'!D205</f>
        <v>Yes or No</v>
      </c>
      <c r="G5" s="121" t="str">
        <f>'SCHEDULE OF DEVELOPMENT'!D206</f>
        <v>e.g. 1 phase, 2 phases</v>
      </c>
      <c r="H5" s="107" t="str">
        <f>'SCHEDULE OF DEVELOPMENT'!D20</f>
        <v>e.g. OKR 10</v>
      </c>
      <c r="I5" s="121" t="str">
        <f>'SCHEDULE OF DEVELOPMENT'!D207</f>
        <v>e.g. 3 years</v>
      </c>
      <c r="J5" s="121" t="str">
        <f>'SCHEDULE OF DEVELOPMENT'!D208</f>
        <v>e.g. Q1, 2020</v>
      </c>
      <c r="K5" s="121" t="str">
        <f>'SCHEDULE OF DEVELOPMENT'!D209</f>
        <v>e.g. 2023</v>
      </c>
      <c r="L5" s="121" t="str">
        <f>'SCHEDULE OF DEVELOPMENT'!D210</f>
        <v>e.g. 5 years</v>
      </c>
      <c r="M5" s="121" t="str">
        <f>'SCHEDULE OF DEVELOPMENT'!D211</f>
        <v>e.g. Q1, 2023</v>
      </c>
      <c r="N5" s="121" t="str">
        <f>'SCHEDULE OF DEVELOPMENT'!D212</f>
        <v>e.g. 2028</v>
      </c>
      <c r="Q5" s="107" t="str">
        <f>'SCHEDULE OF DEVELOPMENT'!D15</f>
        <v>e.g. 19/AP/0001</v>
      </c>
      <c r="R5" s="107" t="str">
        <f>'SCHEDULE OF DEVELOPMENT'!D16</f>
        <v>Enter site address here.</v>
      </c>
      <c r="S5" s="107" t="str">
        <f>'SCHEDULE OF DEVELOPMENT'!D29</f>
        <v>Enter the revised description of the scheme if applicable</v>
      </c>
      <c r="Z5" s="107">
        <f>'SCHEDULE OF DEVELOPMENT'!D66</f>
        <v>0</v>
      </c>
      <c r="AA5" s="107">
        <f>'SCHEDULE OF DEVELOPMENT'!D92</f>
        <v>0</v>
      </c>
      <c r="AB5" s="107">
        <f>'SCHEDULE OF DEVELOPMENT'!D115</f>
        <v>0</v>
      </c>
      <c r="AC5" s="107">
        <f>'SCHEDULE OF DEVELOPMENT'!D97</f>
        <v>0</v>
      </c>
      <c r="AD5" s="107">
        <f>'SCHEDULE OF DEVELOPMENT'!D98</f>
        <v>0</v>
      </c>
      <c r="AE5" s="107">
        <f>'SCHEDULE OF DEVELOPMENT'!D137</f>
        <v>0</v>
      </c>
      <c r="AF5" s="107">
        <f>'SCHEDULE OF DEVELOPMENT'!D138</f>
        <v>0</v>
      </c>
      <c r="AG5" s="107">
        <f>'SCHEDULE OF DEVELOPMENT'!D88</f>
        <v>0</v>
      </c>
      <c r="AH5" s="107">
        <f>'SCHEDULE OF DEVELOPMENT'!F64+'SCHEDULE OF DEVELOPMENT'!E64</f>
        <v>0</v>
      </c>
      <c r="AI5" s="122">
        <f>'SCHEDULE OF DEVELOPMENT'!E88</f>
        <v>0</v>
      </c>
      <c r="AJ5" s="123">
        <f>IFERROR((100/'SCHEDULE OF DEVELOPMENT'!D66)*('SCHEDULE OF DEVELOPMENT'!E64),0)</f>
        <v>0</v>
      </c>
      <c r="AK5" s="123">
        <f>'SCHEDULE OF DEVELOPMENT'!E64</f>
        <v>0</v>
      </c>
      <c r="AL5" s="123">
        <f>IFERROR((100/'SCHEDULE OF DEVELOPMENT'!D66)*('SCHEDULE OF DEVELOPMENT'!F64),0)</f>
        <v>0</v>
      </c>
      <c r="AM5" s="123">
        <f>'SCHEDULE OF DEVELOPMENT'!D76</f>
        <v>0</v>
      </c>
      <c r="AN5" s="123">
        <f>'SCHEDULE OF DEVELOPMENT'!D73</f>
        <v>0</v>
      </c>
      <c r="AO5" s="123">
        <f>'SCHEDULE OF DEVELOPMENT'!D74</f>
        <v>0</v>
      </c>
      <c r="AP5" s="123">
        <f>'SCHEDULE OF DEVELOPMENT'!D75</f>
        <v>0</v>
      </c>
      <c r="AQ5" s="123">
        <f>'SCHEDULE OF DEVELOPMENT'!D76</f>
        <v>0</v>
      </c>
      <c r="AR5" s="123">
        <f>'SCHEDULE OF DEVELOPMENT'!D77</f>
        <v>0</v>
      </c>
      <c r="AS5" s="123">
        <f>'SCHEDULE OF DEVELOPMENT'!D78</f>
        <v>0</v>
      </c>
      <c r="AT5" s="107">
        <f>'SCHEDULE OF DEVELOPMENT'!D130</f>
        <v>0</v>
      </c>
      <c r="AU5" s="107">
        <f>'SCHEDULE OF DEVELOPMENT'!D115</f>
        <v>0</v>
      </c>
      <c r="AV5" s="107">
        <f>'SCHEDULE OF DEVELOPMENT'!D133</f>
        <v>0</v>
      </c>
      <c r="AW5" s="107">
        <f>'SCHEDULE OF DEVELOPMENT'!D119</f>
        <v>0</v>
      </c>
      <c r="AY5" s="107">
        <f>'SCHEDULE OF DEVELOPMENT'!D120</f>
        <v>0</v>
      </c>
      <c r="BA5" s="107">
        <f>'SCHEDULE OF DEVELOPMENT'!D121</f>
        <v>0</v>
      </c>
      <c r="BC5" s="107">
        <f>'SCHEDULE OF DEVELOPMENT'!D122</f>
        <v>0</v>
      </c>
      <c r="BE5" s="107">
        <f>'SCHEDULE OF DEVELOPMENT'!D123</f>
        <v>0</v>
      </c>
      <c r="BG5" s="107">
        <f>'SCHEDULE OF DEVELOPMENT'!D124</f>
        <v>0</v>
      </c>
      <c r="BI5" s="107">
        <f>'SCHEDULE OF DEVELOPMENT'!D120+'SCHEDULE OF DEVELOPMENT'!D121+'SCHEDULE OF DEVELOPMENT'!D122+'SCHEDULE OF DEVELOPMENT'!D123+'SCHEDULE OF DEVELOPMENT'!D124</f>
        <v>0</v>
      </c>
      <c r="BK5" s="107">
        <f>'SCHEDULE OF DEVELOPMENT'!D125</f>
        <v>0</v>
      </c>
      <c r="BM5" s="107">
        <f>'SCHEDULE OF DEVELOPMENT'!D126</f>
        <v>0</v>
      </c>
      <c r="BO5" s="107">
        <f>'SCHEDULE OF DEVELOPMENT'!D127</f>
        <v>0</v>
      </c>
      <c r="BQ5" s="107">
        <f>'SCHEDULE OF DEVELOPMENT'!D128</f>
        <v>0</v>
      </c>
      <c r="BS5" s="107">
        <f>'SCHEDULE OF DEVELOPMENT'!D193</f>
        <v>0</v>
      </c>
      <c r="BT5" s="107">
        <f>'SCHEDULE OF DEVELOPMENT'!D194</f>
        <v>0</v>
      </c>
      <c r="BU5" s="107">
        <f>'SCHEDULE OF DEVELOPMENT'!D143</f>
        <v>0</v>
      </c>
      <c r="BV5" s="107">
        <f>'SCHEDULE OF DEVELOPMENT'!D145</f>
        <v>0</v>
      </c>
      <c r="BW5" s="121" t="str">
        <f>'SCHEDULE OF DEVELOPMENT'!D146</f>
        <v>Enter unit sizes here</v>
      </c>
      <c r="BX5" s="121" t="str">
        <f>'SCHEDULE OF DEVELOPMENT'!D147</f>
        <v>Enter use class here</v>
      </c>
      <c r="BY5" s="121" t="str">
        <f>'SCHEDULE OF DEVELOPMENT'!D151</f>
        <v>Enter name here</v>
      </c>
      <c r="BZ5" s="107">
        <f>'SCHEDULE OF DEVELOPMENT'!D148</f>
        <v>0</v>
      </c>
      <c r="CA5" s="107">
        <f>'SCHEDULE OF DEVELOPMENT'!D149</f>
        <v>0</v>
      </c>
      <c r="CB5" s="107" t="str">
        <f>'SCHEDULE OF DEVELOPMENT'!D199</f>
        <v>e.g. 100</v>
      </c>
      <c r="CC5" s="107" t="str">
        <f>'SCHEDULE OF DEVELOPMENT'!D200</f>
        <v>e.g. 33</v>
      </c>
      <c r="CD5" s="107" t="str">
        <f>'SCHEDULE OF DEVELOPMENT'!D201</f>
        <v>e.g. 5</v>
      </c>
      <c r="CE5" s="107">
        <f>'SCHEDULE OF DEVELOPMENT'!D162</f>
        <v>0</v>
      </c>
      <c r="CF5" s="107">
        <f>'SCHEDULE OF DEVELOPMENT'!D168</f>
        <v>0</v>
      </c>
      <c r="CG5" s="107">
        <f>'SCHEDULE OF DEVELOPMENT'!D176</f>
        <v>0</v>
      </c>
      <c r="CH5" s="107">
        <f>'SCHEDULE OF DEVELOPMENT'!D182</f>
        <v>0</v>
      </c>
      <c r="CI5" s="107">
        <f>'SCHEDULE OF DEVELOPMENT'!D183</f>
        <v>0</v>
      </c>
      <c r="CJ5" s="107">
        <f>'SCHEDULE OF DEVELOPMENT'!D184</f>
        <v>0</v>
      </c>
      <c r="CK5" s="107">
        <f>'SCHEDULE OF DEVELOPMENT'!D185</f>
        <v>0</v>
      </c>
      <c r="CL5" s="107">
        <f>'SCHEDULE OF DEVELOPMENT'!D186</f>
        <v>0</v>
      </c>
      <c r="CM5" s="107">
        <f>'SCHEDULE OF DEVELOPMENT'!D187</f>
        <v>0</v>
      </c>
      <c r="CN5" s="107">
        <f>'SCHEDULE OF DEVELOPMENT'!D188</f>
        <v>0</v>
      </c>
      <c r="CO5" s="107">
        <f>'SCHEDULE OF DEVELOPMENT'!D189</f>
        <v>0</v>
      </c>
    </row>
    <row r="6" spans="1:93" hidden="1" x14ac:dyDescent="0.25"/>
    <row r="7" spans="1:93" x14ac:dyDescent="0.25">
      <c r="B7" s="133" t="s">
        <v>249</v>
      </c>
    </row>
    <row r="10" spans="1:93" x14ac:dyDescent="0.25">
      <c r="C10" s="134"/>
      <c r="D10" s="134"/>
      <c r="E10" s="134"/>
      <c r="F10" s="134"/>
      <c r="G10" s="134"/>
      <c r="H10" s="134"/>
      <c r="I10" s="134"/>
      <c r="J10" s="134"/>
      <c r="K10" s="134"/>
    </row>
    <row r="11" spans="1:93" x14ac:dyDescent="0.25">
      <c r="C11" s="134"/>
      <c r="D11" s="134"/>
      <c r="E11" s="134"/>
      <c r="F11" s="134"/>
      <c r="G11" s="134"/>
      <c r="H11" s="134"/>
      <c r="I11" s="134"/>
      <c r="J11" s="134"/>
      <c r="K11" s="134"/>
    </row>
    <row r="12" spans="1:93" x14ac:dyDescent="0.25">
      <c r="C12" s="134"/>
      <c r="D12" s="134"/>
      <c r="E12" s="134"/>
      <c r="F12" s="134"/>
      <c r="G12" s="134"/>
      <c r="H12" s="134"/>
      <c r="I12" s="134"/>
      <c r="J12" s="134"/>
      <c r="K12" s="134"/>
    </row>
    <row r="13" spans="1:93" x14ac:dyDescent="0.25">
      <c r="C13" s="134"/>
      <c r="D13" s="134"/>
      <c r="E13" s="134"/>
      <c r="F13" s="134"/>
      <c r="G13" s="134"/>
      <c r="H13" s="134"/>
      <c r="I13" s="134"/>
      <c r="J13" s="134"/>
      <c r="K13" s="134"/>
    </row>
    <row r="14" spans="1:93" x14ac:dyDescent="0.25">
      <c r="C14" s="134"/>
      <c r="D14" s="134"/>
      <c r="E14" s="134"/>
      <c r="F14" s="134"/>
      <c r="G14" s="134"/>
      <c r="H14" s="134"/>
      <c r="I14" s="134"/>
      <c r="J14" s="134"/>
      <c r="K14" s="134"/>
    </row>
    <row r="15" spans="1:93" x14ac:dyDescent="0.25">
      <c r="C15" s="134"/>
      <c r="D15" s="134"/>
      <c r="E15" s="134"/>
      <c r="F15" s="134"/>
      <c r="G15" s="134"/>
      <c r="H15" s="134"/>
      <c r="I15" s="134"/>
      <c r="J15" s="134"/>
      <c r="K15" s="134"/>
    </row>
    <row r="16" spans="1:93" x14ac:dyDescent="0.25">
      <c r="C16" s="134"/>
      <c r="D16" s="134"/>
      <c r="E16" s="134"/>
      <c r="F16" s="134"/>
      <c r="G16" s="134"/>
      <c r="H16" s="134"/>
      <c r="I16" s="134"/>
      <c r="J16" s="134"/>
      <c r="K16" s="134"/>
    </row>
  </sheetData>
  <sheetProtection password="EDDE" sheet="1" objects="1" scenarios="1" selectLockedCells="1" selectUnlockedCells="1"/>
  <pageMargins left="0.7" right="0.7" top="0.75" bottom="0.75" header="0.3" footer="0.3"/>
  <pageSetup paperSize="0" orientation="portrait" horizontalDpi="0" verticalDpi="0" copies="0"/>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SCHEDULE OF DEVELOPMENT</vt:lpstr>
      <vt:lpstr>For LBS Use</vt:lpstr>
    </vt:vector>
  </TitlesOfParts>
  <Company>Southwark Council</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Buttrick, Tom</dc:creator>
  <cp:lastModifiedBy>Cunningham, Freya</cp:lastModifiedBy>
  <dcterms:created xsi:type="dcterms:W3CDTF">2019-07-02T20:06:59Z</dcterms:created>
  <dcterms:modified xsi:type="dcterms:W3CDTF">2020-03-10T17:38:01Z</dcterms:modified>
</cp:coreProperties>
</file>